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sers\Desktop\Elba\DGTH\DAPE\ALTAS Y BAJAS\2019\MARZO 2019\"/>
    </mc:Choice>
  </mc:AlternateContent>
  <bookViews>
    <workbookView xWindow="0" yWindow="0" windowWidth="20490" windowHeight="7365"/>
  </bookViews>
  <sheets>
    <sheet name="2019_04_23_12_00_13_ALTA Y BAJA" sheetId="1" r:id="rId1"/>
  </sheets>
  <definedNames>
    <definedName name="_xlnm._FilterDatabase" localSheetId="0" hidden="1">'2019_04_23_12_00_13_ALTA Y BAJA'!$A$1:$AF$3272</definedName>
  </definedNames>
  <calcPr calcId="152511"/>
</workbook>
</file>

<file path=xl/calcChain.xml><?xml version="1.0" encoding="utf-8"?>
<calcChain xmlns="http://schemas.openxmlformats.org/spreadsheetml/2006/main">
  <c r="K569" i="1" l="1"/>
  <c r="O3272" i="1" l="1"/>
  <c r="K2920" i="1"/>
  <c r="K3258" i="1"/>
  <c r="K3251" i="1"/>
  <c r="K3244" i="1"/>
  <c r="K3237" i="1"/>
  <c r="K3230" i="1"/>
  <c r="K3195" i="1"/>
  <c r="K3188" i="1"/>
  <c r="K3181" i="1"/>
  <c r="K3174" i="1"/>
  <c r="K3167" i="1"/>
  <c r="K3153" i="1"/>
  <c r="K3146" i="1"/>
  <c r="K3139" i="1"/>
  <c r="K3125" i="1"/>
  <c r="K3118" i="1"/>
  <c r="K3111" i="1"/>
  <c r="K3083" i="1"/>
  <c r="K3076" i="1"/>
  <c r="K3048" i="1"/>
  <c r="K3027" i="1"/>
  <c r="K3013" i="1"/>
  <c r="K3006" i="1"/>
  <c r="K2999" i="1"/>
  <c r="K2992" i="1"/>
  <c r="K2957" i="1"/>
  <c r="K2950" i="1"/>
  <c r="K2943" i="1"/>
  <c r="K2936" i="1"/>
  <c r="K2929" i="1"/>
  <c r="K2922" i="1"/>
  <c r="K2892" i="1"/>
  <c r="K2885" i="1"/>
  <c r="K2878" i="1"/>
  <c r="K2871" i="1"/>
  <c r="K2864" i="1"/>
  <c r="K2857" i="1"/>
  <c r="K2850" i="1"/>
  <c r="K2843" i="1"/>
  <c r="K2899" i="1"/>
  <c r="K2906" i="1"/>
  <c r="K2913" i="1"/>
  <c r="K2964" i="1"/>
  <c r="K2971" i="1"/>
  <c r="K2985" i="1"/>
  <c r="K3020" i="1"/>
  <c r="K3034" i="1"/>
  <c r="K3041" i="1"/>
  <c r="K3062" i="1"/>
  <c r="K3069" i="1"/>
  <c r="K3132" i="1"/>
  <c r="K3160" i="1"/>
  <c r="K3202" i="1"/>
  <c r="K3209" i="1"/>
  <c r="K3216" i="1"/>
  <c r="K3223" i="1"/>
  <c r="K2836" i="1"/>
  <c r="K2621" i="1"/>
  <c r="K2612" i="1"/>
  <c r="K2603" i="1"/>
  <c r="K2594" i="1"/>
  <c r="K2585" i="1"/>
  <c r="K2576" i="1"/>
  <c r="K2567" i="1"/>
  <c r="K2558" i="1"/>
  <c r="K2549" i="1"/>
  <c r="K2540" i="1"/>
  <c r="K2531" i="1"/>
  <c r="K2522" i="1"/>
  <c r="K2513" i="1"/>
  <c r="K2504" i="1"/>
  <c r="K2495" i="1"/>
  <c r="K2477" i="1"/>
  <c r="K2450" i="1"/>
  <c r="K2441" i="1"/>
  <c r="K2432" i="1"/>
  <c r="K2423" i="1"/>
  <c r="K2414" i="1"/>
  <c r="K2396" i="1"/>
  <c r="K2387" i="1"/>
  <c r="K2378" i="1"/>
  <c r="K2369" i="1"/>
  <c r="K2360" i="1"/>
  <c r="K2351" i="1"/>
  <c r="K2342" i="1"/>
  <c r="K2333" i="1"/>
  <c r="K2324" i="1"/>
  <c r="K2315" i="1"/>
  <c r="K2306" i="1"/>
  <c r="K2297" i="1"/>
  <c r="K2279" i="1"/>
  <c r="K2270" i="1"/>
  <c r="K2252" i="1"/>
  <c r="K2243" i="1"/>
  <c r="K2216" i="1"/>
  <c r="K2189" i="1"/>
  <c r="K2180" i="1"/>
  <c r="K2162" i="1"/>
  <c r="K2153" i="1"/>
  <c r="K2144" i="1"/>
  <c r="K2135" i="1"/>
  <c r="K2126" i="1"/>
  <c r="K2117" i="1"/>
  <c r="K2099" i="1"/>
  <c r="K2081" i="1"/>
  <c r="K2054" i="1"/>
  <c r="K2045" i="1"/>
  <c r="K2036" i="1"/>
  <c r="K2018" i="1"/>
  <c r="K2009" i="1"/>
  <c r="K2000" i="1"/>
  <c r="K1991" i="1"/>
  <c r="K1982" i="1"/>
  <c r="K1973" i="1"/>
  <c r="K1964" i="1"/>
  <c r="K1955" i="1"/>
  <c r="K1946" i="1"/>
  <c r="K1928" i="1"/>
  <c r="K1919" i="1"/>
  <c r="K1910" i="1"/>
  <c r="K1901" i="1"/>
  <c r="K1892" i="1"/>
  <c r="K1883" i="1"/>
  <c r="K1874" i="1"/>
  <c r="K1856" i="1"/>
  <c r="K1847" i="1"/>
  <c r="K1838" i="1"/>
  <c r="K1829" i="1"/>
  <c r="K1811" i="1"/>
  <c r="K1802" i="1"/>
  <c r="K1793" i="1"/>
  <c r="K1784" i="1"/>
  <c r="K1775" i="1"/>
  <c r="K1766" i="1"/>
  <c r="K1757" i="1"/>
  <c r="K1748" i="1"/>
  <c r="K1739" i="1"/>
  <c r="K1730" i="1"/>
  <c r="K1721" i="1"/>
  <c r="K1712" i="1"/>
  <c r="K1703" i="1"/>
  <c r="K1694" i="1"/>
  <c r="K1685" i="1"/>
  <c r="K1676" i="1"/>
  <c r="K1667" i="1"/>
  <c r="K1658" i="1"/>
  <c r="K1649" i="1"/>
  <c r="K1640" i="1"/>
  <c r="K1631" i="1"/>
  <c r="K1622" i="1"/>
  <c r="K1613" i="1"/>
  <c r="K1604" i="1"/>
  <c r="K1595" i="1"/>
  <c r="K1586" i="1"/>
  <c r="K1577" i="1"/>
  <c r="K1568" i="1"/>
  <c r="K1559" i="1"/>
  <c r="K1541" i="1"/>
  <c r="K1532" i="1"/>
  <c r="K1523" i="1"/>
  <c r="K1514" i="1"/>
  <c r="K1505" i="1"/>
  <c r="K1496" i="1"/>
  <c r="K1487" i="1"/>
  <c r="K1478" i="1"/>
  <c r="K1460" i="1"/>
  <c r="K1451" i="1"/>
  <c r="K1442" i="1"/>
  <c r="K1433" i="1"/>
  <c r="K1424" i="1"/>
  <c r="K1406" i="1"/>
  <c r="K1397" i="1"/>
  <c r="K1388" i="1"/>
  <c r="K1379" i="1"/>
  <c r="K1370" i="1"/>
  <c r="K1352" i="1"/>
  <c r="K1343" i="1"/>
  <c r="K1334" i="1"/>
  <c r="K1325" i="1"/>
  <c r="K1307" i="1"/>
  <c r="K1298" i="1"/>
  <c r="K1289" i="1"/>
  <c r="K1280" i="1"/>
  <c r="K1271" i="1"/>
  <c r="K1253" i="1"/>
  <c r="K1244" i="1"/>
  <c r="K1226" i="1"/>
  <c r="K1217" i="1"/>
  <c r="K1208" i="1"/>
  <c r="K1199" i="1"/>
  <c r="K1190" i="1"/>
  <c r="K1172" i="1"/>
  <c r="K1154" i="1"/>
  <c r="K1136" i="1"/>
  <c r="K1127" i="1"/>
  <c r="K1118" i="1"/>
  <c r="K1109" i="1"/>
  <c r="K1100" i="1"/>
  <c r="K1091" i="1"/>
  <c r="K1082" i="1"/>
  <c r="K1064" i="1"/>
  <c r="K1055" i="1"/>
  <c r="K1046" i="1"/>
  <c r="K1037" i="1"/>
  <c r="K1028" i="1"/>
  <c r="K1019" i="1"/>
  <c r="K1010" i="1"/>
  <c r="K1001" i="1"/>
  <c r="K992" i="1"/>
  <c r="K983" i="1"/>
  <c r="K974" i="1"/>
  <c r="K965" i="1"/>
  <c r="K956" i="1"/>
  <c r="K947" i="1"/>
  <c r="K938" i="1"/>
  <c r="K929" i="1"/>
  <c r="K920" i="1"/>
  <c r="K911" i="1"/>
  <c r="K902" i="1"/>
  <c r="K893" i="1"/>
  <c r="K884" i="1"/>
  <c r="K875" i="1"/>
  <c r="K866" i="1"/>
  <c r="K857" i="1"/>
  <c r="K848" i="1"/>
  <c r="K830" i="1"/>
  <c r="K821" i="1"/>
  <c r="K812" i="1"/>
  <c r="K803" i="1"/>
  <c r="K785" i="1"/>
  <c r="K776" i="1"/>
  <c r="K767" i="1"/>
  <c r="K758" i="1"/>
  <c r="K749" i="1"/>
  <c r="K740" i="1"/>
  <c r="K731" i="1"/>
  <c r="K713" i="1"/>
  <c r="K695" i="1"/>
  <c r="K677" i="1"/>
  <c r="K668" i="1"/>
  <c r="K659" i="1"/>
  <c r="K650" i="1"/>
  <c r="K641" i="1"/>
  <c r="K632" i="1"/>
  <c r="K623" i="1"/>
  <c r="K614" i="1"/>
  <c r="K605" i="1"/>
  <c r="K596" i="1"/>
  <c r="K578" i="1"/>
  <c r="K560" i="1"/>
  <c r="K542" i="1"/>
  <c r="K533" i="1"/>
  <c r="K524" i="1"/>
  <c r="K515" i="1"/>
  <c r="K506" i="1"/>
  <c r="K497" i="1"/>
  <c r="K488" i="1"/>
  <c r="K479" i="1"/>
  <c r="K470" i="1"/>
  <c r="K461" i="1"/>
  <c r="K452" i="1"/>
  <c r="K443" i="1"/>
  <c r="K434" i="1"/>
  <c r="K425" i="1"/>
  <c r="K416" i="1"/>
  <c r="K407" i="1"/>
  <c r="K398" i="1"/>
  <c r="K389" i="1"/>
  <c r="K380" i="1"/>
  <c r="K371" i="1"/>
  <c r="K362" i="1"/>
  <c r="K353" i="1"/>
  <c r="K344" i="1"/>
  <c r="K335" i="1"/>
  <c r="K326" i="1"/>
  <c r="K317" i="1"/>
  <c r="K308" i="1"/>
  <c r="K299" i="1"/>
  <c r="K290" i="1"/>
  <c r="K281" i="1"/>
  <c r="K263" i="1"/>
  <c r="K236" i="1"/>
  <c r="K227" i="1"/>
  <c r="K218" i="1"/>
  <c r="K191" i="1"/>
  <c r="K173" i="1"/>
  <c r="K164" i="1"/>
  <c r="K155" i="1"/>
  <c r="K146" i="1"/>
  <c r="K137" i="1"/>
  <c r="K128" i="1"/>
  <c r="K119" i="1"/>
  <c r="K110" i="1"/>
  <c r="K101" i="1"/>
  <c r="K92" i="1"/>
  <c r="K83" i="1"/>
  <c r="K74" i="1"/>
  <c r="K65" i="1"/>
  <c r="K47" i="1"/>
  <c r="K38" i="1"/>
  <c r="K29" i="1"/>
  <c r="K20" i="1"/>
  <c r="K11" i="1"/>
  <c r="O2493" i="1" l="1"/>
  <c r="K2486" i="1" s="1"/>
  <c r="O2295" i="1"/>
  <c r="K2288" i="1" s="1"/>
  <c r="O846" i="1"/>
  <c r="K839" i="1" s="1"/>
  <c r="O1422" i="1"/>
  <c r="K1415" i="1" s="1"/>
  <c r="P3102" i="1" l="1"/>
  <c r="O3102" i="1"/>
  <c r="K3097" i="1" s="1"/>
  <c r="O1558" i="1" l="1"/>
  <c r="K1550" i="1" s="1"/>
  <c r="O2233" i="1"/>
  <c r="K2225" i="1" s="1"/>
  <c r="P559" i="1" l="1"/>
  <c r="O559" i="1"/>
  <c r="K551" i="1" s="1"/>
  <c r="P2764" i="1"/>
  <c r="O2764" i="1"/>
  <c r="P2206" i="1"/>
  <c r="O2206" i="1"/>
  <c r="K2198" i="1" s="1"/>
  <c r="P2233" i="1"/>
  <c r="P1243" i="1"/>
  <c r="O1243" i="1"/>
  <c r="K1235" i="1" s="1"/>
  <c r="P595" i="1"/>
  <c r="O595" i="1"/>
  <c r="K587" i="1" s="1"/>
  <c r="P1171" i="1"/>
  <c r="O1171" i="1"/>
  <c r="K1163" i="1" s="1"/>
  <c r="P1270" i="1"/>
  <c r="O1270" i="1"/>
  <c r="K1262" i="1" s="1"/>
  <c r="P2757" i="1"/>
  <c r="O2757" i="1"/>
  <c r="P262" i="1"/>
  <c r="O262" i="1"/>
  <c r="K254" i="1" s="1"/>
  <c r="P2071" i="1"/>
  <c r="O2071" i="1"/>
  <c r="K2063" i="1" s="1"/>
  <c r="P1873" i="1"/>
  <c r="O1873" i="1"/>
  <c r="K1865" i="1" s="1"/>
  <c r="P712" i="1" l="1"/>
  <c r="O712" i="1"/>
  <c r="K704" i="1" s="1"/>
  <c r="P2179" i="1"/>
  <c r="O2179" i="1"/>
  <c r="K2171" i="1" s="1"/>
  <c r="P2035" i="1"/>
  <c r="O2035" i="1"/>
  <c r="K2027" i="1" s="1"/>
  <c r="P3109" i="1"/>
  <c r="O3109" i="1"/>
  <c r="K3104" i="1" s="1"/>
  <c r="P190" i="1" l="1"/>
  <c r="O190" i="1"/>
  <c r="K182" i="1" s="1"/>
  <c r="P64" i="1"/>
  <c r="O64" i="1"/>
  <c r="K56" i="1" s="1"/>
  <c r="P802" i="1"/>
  <c r="O802" i="1"/>
  <c r="K794" i="1" s="1"/>
  <c r="P2215" i="1"/>
  <c r="O2215" i="1"/>
  <c r="K2207" i="1" s="1"/>
  <c r="P1369" i="1"/>
  <c r="O1369" i="1"/>
  <c r="K1361" i="1" s="1"/>
  <c r="P1153" i="1"/>
  <c r="O1153" i="1"/>
  <c r="K1145" i="1" s="1"/>
  <c r="P3060" i="1"/>
  <c r="O3060" i="1"/>
  <c r="K3055" i="1" s="1"/>
  <c r="P1081" i="1"/>
  <c r="O1081" i="1"/>
  <c r="K1073" i="1" s="1"/>
  <c r="P208" i="1"/>
  <c r="O208" i="1"/>
  <c r="K200" i="1" s="1"/>
  <c r="P694" i="1"/>
  <c r="O694" i="1"/>
  <c r="K686" i="1" s="1"/>
  <c r="P1558" i="1"/>
  <c r="P1828" i="1"/>
  <c r="O1828" i="1"/>
  <c r="K1820" i="1" s="1"/>
  <c r="P2242" i="1"/>
  <c r="O2242" i="1"/>
  <c r="K2234" i="1" s="1"/>
  <c r="P730" i="1"/>
  <c r="O730" i="1"/>
  <c r="K722" i="1" s="1"/>
  <c r="P253" i="1"/>
  <c r="O253" i="1"/>
  <c r="K245" i="1" s="1"/>
  <c r="P2116" i="1"/>
  <c r="O2116" i="1"/>
  <c r="K2108" i="1" s="1"/>
  <c r="P1945" i="1"/>
  <c r="O1945" i="1"/>
  <c r="K1937" i="1" s="1"/>
  <c r="P280" i="1"/>
  <c r="O280" i="1"/>
  <c r="K272" i="1" s="1"/>
  <c r="P3270" i="1"/>
  <c r="O3270" i="1"/>
  <c r="K3265" i="1" s="1"/>
  <c r="P1324" i="1"/>
  <c r="O1324" i="1"/>
  <c r="K1316" i="1" s="1"/>
  <c r="P2476" i="1"/>
  <c r="O2476" i="1"/>
  <c r="K2468" i="1" s="1"/>
  <c r="P2098" i="1"/>
  <c r="O2098" i="1"/>
  <c r="K2090" i="1" s="1"/>
  <c r="P3095" i="1"/>
  <c r="O3095" i="1"/>
  <c r="K3090" i="1" s="1"/>
  <c r="P2638" i="1"/>
  <c r="O2638" i="1"/>
  <c r="K2630" i="1" s="1"/>
  <c r="P217" i="1"/>
  <c r="O217" i="1"/>
  <c r="K209" i="1" s="1"/>
  <c r="P2080" i="1"/>
  <c r="O2080" i="1"/>
  <c r="K2072" i="1" s="1"/>
  <c r="P2269" i="1"/>
  <c r="O2269" i="1"/>
  <c r="K2261" i="1" s="1"/>
  <c r="P1189" i="1" l="1"/>
  <c r="O1189" i="1"/>
  <c r="K1181" i="1" s="1"/>
  <c r="P2983" i="1"/>
  <c r="O2983" i="1"/>
  <c r="K2978" i="1" s="1"/>
  <c r="P1477" i="1"/>
  <c r="O1477" i="1"/>
  <c r="K1469" i="1" s="1"/>
  <c r="P2467" i="1"/>
  <c r="O2467" i="1"/>
  <c r="K2459" i="1" s="1"/>
  <c r="P2413" i="1"/>
  <c r="O2413" i="1"/>
  <c r="K2405" i="1" s="1"/>
  <c r="K2731" i="1" l="1"/>
  <c r="K2724" i="1"/>
  <c r="K2717" i="1"/>
  <c r="K2829" i="1"/>
  <c r="K2822" i="1"/>
  <c r="K2815" i="1"/>
  <c r="K2808" i="1"/>
  <c r="K2801" i="1"/>
  <c r="K2794" i="1"/>
  <c r="K2787" i="1"/>
  <c r="K2780" i="1"/>
  <c r="K2773" i="1"/>
  <c r="K2766" i="1"/>
  <c r="K2759" i="1"/>
  <c r="K2752" i="1"/>
  <c r="K2745" i="1"/>
  <c r="K2738" i="1"/>
  <c r="K2" i="1"/>
  <c r="K3272" i="1" s="1"/>
  <c r="M3274" i="1" s="1"/>
</calcChain>
</file>

<file path=xl/sharedStrings.xml><?xml version="1.0" encoding="utf-8"?>
<sst xmlns="http://schemas.openxmlformats.org/spreadsheetml/2006/main" count="36722" uniqueCount="1449">
  <si>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</si>
  <si>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</si>
  <si>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</si>
  <si>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</si>
  <si>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</si>
  <si>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</si>
  <si>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</si>
  <si>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</si>
  <si>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</si>
  <si>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</si>
  <si>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</si>
  <si>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</si>
  <si>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</si>
  <si>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</si>
  <si>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</si>
  <si>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</si>
  <si>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</si>
  <si>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</si>
  <si>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</si>
  <si>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</si>
  <si>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</si>
  <si>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</si>
  <si>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</si>
  <si>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</si>
  <si>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</si>
  <si>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</si>
  <si>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</si>
  <si>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</si>
  <si>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</si>
  <si>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</si>
  <si>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</si>
  <si>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</si>
  <si>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 xml:space="preserve">TEODULO  </t>
  </si>
  <si>
    <t>NUÑEZ</t>
  </si>
  <si>
    <t>PERMANENTE</t>
  </si>
  <si>
    <t>D5C</t>
  </si>
  <si>
    <t xml:space="preserve">SUELDOS  </t>
  </si>
  <si>
    <t>PROFESIONAL (II)</t>
  </si>
  <si>
    <t>07:00 a 15:00</t>
  </si>
  <si>
    <t xml:space="preserve">N  </t>
  </si>
  <si>
    <t>tnunez@intn.gov.py</t>
  </si>
  <si>
    <t>NO</t>
  </si>
  <si>
    <t>GASTOS DE REPRESENTACION</t>
  </si>
  <si>
    <t>AGUINALDOS</t>
  </si>
  <si>
    <t>REMUNERACION EXTRAORDINARIA</t>
  </si>
  <si>
    <t xml:space="preserve">REMUNERACION ADICIONAL </t>
  </si>
  <si>
    <t>SUBSIDIO FAMILIAR</t>
  </si>
  <si>
    <t>BONIFICACION POR RESPONSABILIDAD EN EL CARGO</t>
  </si>
  <si>
    <t xml:space="preserve">OTROS GASTOS DEL PERSONAL </t>
  </si>
  <si>
    <t>VIATICO</t>
  </si>
  <si>
    <t>SILVIA CONCEPCION</t>
  </si>
  <si>
    <t>VIDAL DE COLMAN</t>
  </si>
  <si>
    <t>D5A</t>
  </si>
  <si>
    <t>PROFESIONAL II</t>
  </si>
  <si>
    <t>PROFESIONAL</t>
  </si>
  <si>
    <t>ECONOMISTA</t>
  </si>
  <si>
    <t>svidal@intn.gov.py</t>
  </si>
  <si>
    <t>MARIO  ANTONIO</t>
  </si>
  <si>
    <t>AVALOS  ALONSO</t>
  </si>
  <si>
    <t>B21</t>
  </si>
  <si>
    <t>PROFESIONAL (I)</t>
  </si>
  <si>
    <t>mavalos@intn.gov.py</t>
  </si>
  <si>
    <t>SI</t>
  </si>
  <si>
    <t>MIGUEL ANGEL</t>
  </si>
  <si>
    <t>GAMARRA SANGUINA</t>
  </si>
  <si>
    <t>A6C</t>
  </si>
  <si>
    <t>ASESOR</t>
  </si>
  <si>
    <t>ASESOR DE LA DIRECCION GENERAL</t>
  </si>
  <si>
    <t>BACHILLER TECNICO</t>
  </si>
  <si>
    <t>dgth@intn.gov.py</t>
  </si>
  <si>
    <t>JULIO  CESAR</t>
  </si>
  <si>
    <t>GIMENEZ  GODOY</t>
  </si>
  <si>
    <t>E3P</t>
  </si>
  <si>
    <t>TECNICO (II)</t>
  </si>
  <si>
    <t>CHOFER</t>
  </si>
  <si>
    <t>Bachiller</t>
  </si>
  <si>
    <t>jgimenez@intn.gov.py</t>
  </si>
  <si>
    <t>ELVA  ROSA</t>
  </si>
  <si>
    <t>MORINIGO  DE BENITEZ</t>
  </si>
  <si>
    <t>D8K</t>
  </si>
  <si>
    <t>TECNICO (I)</t>
  </si>
  <si>
    <t>SECRETARIA</t>
  </si>
  <si>
    <t>emorinigo@intn.gov.py</t>
  </si>
  <si>
    <t>JOSE  LUIS</t>
  </si>
  <si>
    <t>RUOTTI   LISSANDRINI</t>
  </si>
  <si>
    <t>DIRECTOR DEL ORGANISMO NACIONAL DE INSPECCION</t>
  </si>
  <si>
    <t>DIRECTOR-ORGANISMO NACIONAL DE INSPECCIÃ“N (ONI)</t>
  </si>
  <si>
    <t>jruotti@intn.gov.py</t>
  </si>
  <si>
    <t>MARIA  VICTORIA</t>
  </si>
  <si>
    <t>ESPINOZA</t>
  </si>
  <si>
    <t>E3K</t>
  </si>
  <si>
    <t>GESTIÃ“N ADMINISTRATIVA</t>
  </si>
  <si>
    <t>mespinoza@intn.gov.py</t>
  </si>
  <si>
    <t xml:space="preserve">FLORINDA  </t>
  </si>
  <si>
    <t>CABALLERO</t>
  </si>
  <si>
    <t>E3L</t>
  </si>
  <si>
    <t>fcaballero@intn.gov.py</t>
  </si>
  <si>
    <t xml:space="preserve">RAFAEL  </t>
  </si>
  <si>
    <t xml:space="preserve">RAMOS  </t>
  </si>
  <si>
    <t>F2C</t>
  </si>
  <si>
    <t>ASISTENTE TECNICO ADM.</t>
  </si>
  <si>
    <t>rramos@intn.gov.py</t>
  </si>
  <si>
    <t>VICTOR  EUGENIO</t>
  </si>
  <si>
    <t>BARRETO  MEDINA</t>
  </si>
  <si>
    <t>D59</t>
  </si>
  <si>
    <t>PROFESIONAL DEL DEPARTAMENTO DE COMBUSTIBLES  Y LUBRICANTES</t>
  </si>
  <si>
    <t xml:space="preserve">FRANCISCA  </t>
  </si>
  <si>
    <t>MARTINEZ DE  VERA</t>
  </si>
  <si>
    <t>F2D</t>
  </si>
  <si>
    <t>ASISTENTE - SERVICIOS GENERALES</t>
  </si>
  <si>
    <t>fmartinez@intn.gov.py</t>
  </si>
  <si>
    <t>OSVALDO  DESIDERIO</t>
  </si>
  <si>
    <t>BARBOZA  ARANDA</t>
  </si>
  <si>
    <t>D8J</t>
  </si>
  <si>
    <t>osbarboza@intn.gov.py</t>
  </si>
  <si>
    <t xml:space="preserve">ROBERTO  </t>
  </si>
  <si>
    <t>CAMPUZANO  BORDON</t>
  </si>
  <si>
    <t xml:space="preserve">ALMA  RITA  CRISTINA </t>
  </si>
  <si>
    <t>DIAZ  DE MALDONADO</t>
  </si>
  <si>
    <t>C8N</t>
  </si>
  <si>
    <t>CONSEJO TECNICO</t>
  </si>
  <si>
    <t>cdiaz@intn.gov.py</t>
  </si>
  <si>
    <t>MARIA  DELFINA EULALIA</t>
  </si>
  <si>
    <t>ORTIGOZA  DE FRANCO</t>
  </si>
  <si>
    <t>C8M</t>
  </si>
  <si>
    <t>dortigoza@intn.gov.py</t>
  </si>
  <si>
    <t>MARIA  MANUELA</t>
  </si>
  <si>
    <t>ACOSTA  VERA</t>
  </si>
  <si>
    <t>D5D</t>
  </si>
  <si>
    <t>Licenciada en Tecnologia de la Produccion</t>
  </si>
  <si>
    <t>macosta@intn.gov.py</t>
  </si>
  <si>
    <t>CARMEN  DORA</t>
  </si>
  <si>
    <t>PAREDES  DE  VILLALBA</t>
  </si>
  <si>
    <t>D54</t>
  </si>
  <si>
    <t>Quimico Farmaceutico</t>
  </si>
  <si>
    <t>cparedes@intn.gov.py</t>
  </si>
  <si>
    <t>FRANCISCO DE LOS  SANTOS</t>
  </si>
  <si>
    <t xml:space="preserve">BENEGAS  </t>
  </si>
  <si>
    <t>D8H</t>
  </si>
  <si>
    <t>TECNICO</t>
  </si>
  <si>
    <t>fbenegas@intn.gov.py</t>
  </si>
  <si>
    <t>MARIA  TERESA</t>
  </si>
  <si>
    <t>BAQUER  DE  OJEDA</t>
  </si>
  <si>
    <t>D55</t>
  </si>
  <si>
    <t xml:space="preserve">Quimico Farmaceutico </t>
  </si>
  <si>
    <t>mbaquer@intn.gov.py</t>
  </si>
  <si>
    <t>JUAN  CARLOS</t>
  </si>
  <si>
    <t>OVELAR  SALINAS</t>
  </si>
  <si>
    <t>C8Y</t>
  </si>
  <si>
    <t>Licenciado en Ciencias Geologia</t>
  </si>
  <si>
    <t>jovelar@intn.gov.py</t>
  </si>
  <si>
    <t>CARLOS  RAMON</t>
  </si>
  <si>
    <t>AGUILAR  MEZA</t>
  </si>
  <si>
    <t>AUXILIAR DE SERVICIOS</t>
  </si>
  <si>
    <t>caguilar@intn.gov.py</t>
  </si>
  <si>
    <t>HUBERTO  DOMINGO  INOCENTE</t>
  </si>
  <si>
    <t>FERNANDEZ  CHENU</t>
  </si>
  <si>
    <t>hfernandez@intn.gov.py</t>
  </si>
  <si>
    <t>ANDRES  MARIA</t>
  </si>
  <si>
    <t>PIATTI  ARANDA</t>
  </si>
  <si>
    <t>E3N</t>
  </si>
  <si>
    <t>CARLOS  ALBERTO</t>
  </si>
  <si>
    <t>BORDON  MARECO</t>
  </si>
  <si>
    <t>C5D</t>
  </si>
  <si>
    <t>JEFE DE DEPARTAMENTO</t>
  </si>
  <si>
    <t>JEFE - DPTO. DE CUEROS CALZADOS Y AFINES</t>
  </si>
  <si>
    <t>cbordon@intn.gov.py</t>
  </si>
  <si>
    <t>DANIEL  PORFIRIO</t>
  </si>
  <si>
    <t>AMARILLA  PINTOS</t>
  </si>
  <si>
    <t>ASISTENTE ADMINISTRATIVO</t>
  </si>
  <si>
    <t xml:space="preserve">S  </t>
  </si>
  <si>
    <t>damarilla@intn.gov.py</t>
  </si>
  <si>
    <t xml:space="preserve">ZUNILDA </t>
  </si>
  <si>
    <t>RUIZ  DIAZ  DIAZ</t>
  </si>
  <si>
    <t>Analista Industrial</t>
  </si>
  <si>
    <t>zdiaz@intn.gov.py</t>
  </si>
  <si>
    <t>EDGAR  EUCLIDES</t>
  </si>
  <si>
    <t>BRIZUELA</t>
  </si>
  <si>
    <t>D8G</t>
  </si>
  <si>
    <t>ebrizuela@intn.gov.py</t>
  </si>
  <si>
    <t xml:space="preserve">RAMON  </t>
  </si>
  <si>
    <t>JIMENEZ  AVALOS</t>
  </si>
  <si>
    <t>rjimenez@intn.gov.py</t>
  </si>
  <si>
    <t>ARNALDO  BENITO</t>
  </si>
  <si>
    <t>FLORENCIO  ETCHEVERRY</t>
  </si>
  <si>
    <t>JEFE/A DE UNIDAD</t>
  </si>
  <si>
    <t>Licenciado en Ciencias  Geologia</t>
  </si>
  <si>
    <t>aflorencio@intn.gov.py</t>
  </si>
  <si>
    <t xml:space="preserve">CRISTOBAL   </t>
  </si>
  <si>
    <t>RECALDE</t>
  </si>
  <si>
    <t>crecalde@intn.gov.py</t>
  </si>
  <si>
    <t>MIRIAM  ELIZABETH</t>
  </si>
  <si>
    <t>CRUZ  MANZUR</t>
  </si>
  <si>
    <t>D53</t>
  </si>
  <si>
    <t>COORDINADOR/A DE SISTEMA DE GESTIÃ“N</t>
  </si>
  <si>
    <t>Licenciada en Gestion de la Calidad</t>
  </si>
  <si>
    <t>mcruz@intn.gov.py</t>
  </si>
  <si>
    <t xml:space="preserve">LUIS  </t>
  </si>
  <si>
    <t>AMARILLA   ZAYAS</t>
  </si>
  <si>
    <t>DIRECTOR</t>
  </si>
  <si>
    <t>DIRECTOR/A</t>
  </si>
  <si>
    <t xml:space="preserve">Licenciado  en Qumica Industrial </t>
  </si>
  <si>
    <t>lamarilla@intn.gov.py</t>
  </si>
  <si>
    <t>TABOADA  OTERO</t>
  </si>
  <si>
    <t xml:space="preserve">Analista Industrial </t>
  </si>
  <si>
    <t>ctaboada@intn.gov.py</t>
  </si>
  <si>
    <t>MARIA  RAMONA</t>
  </si>
  <si>
    <t>BENITEZ</t>
  </si>
  <si>
    <t>mbenitez@intn.gov.py</t>
  </si>
  <si>
    <t>TRINI  VIOLETA</t>
  </si>
  <si>
    <t>JIMENEZ  DE RIVEROS</t>
  </si>
  <si>
    <t>DIRECTORA DEL OIAT</t>
  </si>
  <si>
    <t>COMISIONADA</t>
  </si>
  <si>
    <t>Ingeniero  Quimico</t>
  </si>
  <si>
    <t>trinijimenez@intn.gov.py</t>
  </si>
  <si>
    <t>JUAN  BAUTISTA</t>
  </si>
  <si>
    <t>RODRIGUEZ  SANCHEZ</t>
  </si>
  <si>
    <t>SHIGUERU</t>
  </si>
  <si>
    <t>YANO  YKEDA</t>
  </si>
  <si>
    <t>JEFE/A DE DEPARTAMENTO</t>
  </si>
  <si>
    <t>Ingeniero  Agronomo</t>
  </si>
  <si>
    <t>syano@intn.gov.py</t>
  </si>
  <si>
    <t>GUIDO  JOSE</t>
  </si>
  <si>
    <t>BETTI  ROA</t>
  </si>
  <si>
    <t>Licenciado en Ciencias contables</t>
  </si>
  <si>
    <t>gbetti@intn.gov.py</t>
  </si>
  <si>
    <t xml:space="preserve">CLAUDIA  ROSSANA </t>
  </si>
  <si>
    <t>ACOSTA  AGUERO</t>
  </si>
  <si>
    <t>E3J</t>
  </si>
  <si>
    <t>JEFE/A INTERINO/A DE DEPARTAMENTO</t>
  </si>
  <si>
    <t>UNIVERSITARIA</t>
  </si>
  <si>
    <t>cacosta@intn.gov.py</t>
  </si>
  <si>
    <t xml:space="preserve">MARIANA  </t>
  </si>
  <si>
    <t>GODOY  DE  DUARTE</t>
  </si>
  <si>
    <t>REGENTE DEL INTN</t>
  </si>
  <si>
    <t>mgodoy@intn.gov.py</t>
  </si>
  <si>
    <t>DELIA ALICE</t>
  </si>
  <si>
    <t>RIOS DE ORTIZ</t>
  </si>
  <si>
    <t>LICENCIADA EN ADMINISTRACION DE EMPRESA</t>
  </si>
  <si>
    <t>drios@intn.gov.py</t>
  </si>
  <si>
    <t>ELISA</t>
  </si>
  <si>
    <t>FLETSCHNER  SPERATTI</t>
  </si>
  <si>
    <t>C8X</t>
  </si>
  <si>
    <t xml:space="preserve">Ingeniera  Quimica </t>
  </si>
  <si>
    <t>efletschner@intn.gov.py</t>
  </si>
  <si>
    <t>FERNANDO  JOSE</t>
  </si>
  <si>
    <t>GONZALEZ  HEIBERGER</t>
  </si>
  <si>
    <t>fgonzalez@intn.gov.py</t>
  </si>
  <si>
    <t>MARIA  ANGELA</t>
  </si>
  <si>
    <t>CACERES  DE DIAZ</t>
  </si>
  <si>
    <t>D56</t>
  </si>
  <si>
    <t>Licenciada en Ciencias  Quimica</t>
  </si>
  <si>
    <t>mcaceres@intn.gov.py</t>
  </si>
  <si>
    <t>ANIBAL  JUAN DE LA  CRUZ</t>
  </si>
  <si>
    <t>GALEANO PINTOS</t>
  </si>
  <si>
    <t>E3G</t>
  </si>
  <si>
    <t>agaleano@intn.gov.py</t>
  </si>
  <si>
    <t>LUIS  DANIEL</t>
  </si>
  <si>
    <t>FLEITAS  BRIZUELA</t>
  </si>
  <si>
    <t>lfleitas@intn.gov.py</t>
  </si>
  <si>
    <t>RITA  FABIOLA</t>
  </si>
  <si>
    <t>SOTOMAYOR  VIUDA  DE  AYALA</t>
  </si>
  <si>
    <t>rsotomayor@intn.gov.py</t>
  </si>
  <si>
    <t xml:space="preserve">RAIMUNDO </t>
  </si>
  <si>
    <t>SANCHEZ ARGUELLO</t>
  </si>
  <si>
    <t>A81</t>
  </si>
  <si>
    <t>PRESIDENTE DE ENTE DESCENTRALIZADO</t>
  </si>
  <si>
    <t>DIRECTOR GENERAL</t>
  </si>
  <si>
    <t>Ingeniero</t>
  </si>
  <si>
    <t>raiumundosanchez@intn.gov.py</t>
  </si>
  <si>
    <t>MARIA  ESTELA</t>
  </si>
  <si>
    <t>AREVALOS  DE  HAPTA</t>
  </si>
  <si>
    <t>ehapta@intn.gov.py</t>
  </si>
  <si>
    <t xml:space="preserve">LORENZO  </t>
  </si>
  <si>
    <t>NAVARRO  FACCIOLI</t>
  </si>
  <si>
    <t>JOSE  ASUNCION</t>
  </si>
  <si>
    <t>ROJAS  VAESKEN</t>
  </si>
  <si>
    <t>COORDINADOR/A - DTIC</t>
  </si>
  <si>
    <t xml:space="preserve">Licenciado en Analisis en Sistemas Informaticos </t>
  </si>
  <si>
    <t>jrojas@intn.gov.py</t>
  </si>
  <si>
    <t xml:space="preserve">ALEJANDRO  </t>
  </si>
  <si>
    <t>CARDOZO  VARGAS</t>
  </si>
  <si>
    <t>ARGUELLO  MARTINEZ</t>
  </si>
  <si>
    <t>marguello@intn.gov.py</t>
  </si>
  <si>
    <t>MARIA  ISABEL</t>
  </si>
  <si>
    <t>ROJAS  DE OJEDA</t>
  </si>
  <si>
    <t>06:00 a 14:00</t>
  </si>
  <si>
    <t>Arquitecta</t>
  </si>
  <si>
    <t>mrojas@intn.gov.py</t>
  </si>
  <si>
    <t xml:space="preserve">ISABELINO  </t>
  </si>
  <si>
    <t>MASQUEDA  ARGUELLO</t>
  </si>
  <si>
    <t>D57</t>
  </si>
  <si>
    <t>imasqueda@intn.gov.py</t>
  </si>
  <si>
    <t>PEDRO</t>
  </si>
  <si>
    <t>YEGROS  AGUILAR</t>
  </si>
  <si>
    <t>JEFE DE DPTO. DE SERVICIOS GENERALES Y SEGURIDAD</t>
  </si>
  <si>
    <t>pyegros@intn.gov.py</t>
  </si>
  <si>
    <t>MARCOS  ANTONIO</t>
  </si>
  <si>
    <t>ESPINOLA  ALVAREZ</t>
  </si>
  <si>
    <t xml:space="preserve">ARMINDA  </t>
  </si>
  <si>
    <t>AMARILLA  DE  BARRETO</t>
  </si>
  <si>
    <t>FATIMA  MARIA</t>
  </si>
  <si>
    <t>GRACIA DE MONGELOS</t>
  </si>
  <si>
    <t>Tecnologo de Alimentos</t>
  </si>
  <si>
    <t>fgracia@intn.gov.py</t>
  </si>
  <si>
    <t>Tecnologa de Alimentos</t>
  </si>
  <si>
    <t>MARIA  GLORIA DE  JESUS</t>
  </si>
  <si>
    <t>CACERES  SANABRIA</t>
  </si>
  <si>
    <t>gcaceres@intn.gov.py</t>
  </si>
  <si>
    <t xml:space="preserve">WILFRIDO  </t>
  </si>
  <si>
    <t>RAMIREZ  BAEZ</t>
  </si>
  <si>
    <t>JEFE - DPTO. DE MATERIALES DE CONSTRUCCIÃ“N</t>
  </si>
  <si>
    <t>wramirez@intn.gov.py</t>
  </si>
  <si>
    <t>CLAUDIA  LORENA</t>
  </si>
  <si>
    <t>DENIS  DE  DOMINGUEZ</t>
  </si>
  <si>
    <t>C52</t>
  </si>
  <si>
    <t>Licenciado en Ciencias Contables y de la Empresa</t>
  </si>
  <si>
    <t>cdenis@intn.gov.py</t>
  </si>
  <si>
    <t>EUGENIA  RAMONA</t>
  </si>
  <si>
    <t>BOGARIN VIUDA DE ECHAGUE</t>
  </si>
  <si>
    <t>D89</t>
  </si>
  <si>
    <t>GESTION PRESUPUESTARIA</t>
  </si>
  <si>
    <t>ebogarin@intn.gov.py</t>
  </si>
  <si>
    <t>RUBEN   RICARDO</t>
  </si>
  <si>
    <t>RAMIREZ  GAYOSO</t>
  </si>
  <si>
    <t>Ingeniero Electromecanico</t>
  </si>
  <si>
    <t>rramirez@intn.gov.py</t>
  </si>
  <si>
    <t>SILVIO  RAMON</t>
  </si>
  <si>
    <t>JIMENEZ  MARTINEZ</t>
  </si>
  <si>
    <t>D8F</t>
  </si>
  <si>
    <t>sjimenez@intn.gov.py</t>
  </si>
  <si>
    <t>EVA  CECILIA</t>
  </si>
  <si>
    <t>RODRIGUEZ  PATINO</t>
  </si>
  <si>
    <t>erodriguez@intn.gov.py</t>
  </si>
  <si>
    <t>NOEMI  RAQUEL</t>
  </si>
  <si>
    <t>PRIETO  MURA</t>
  </si>
  <si>
    <t>Farmaceutico</t>
  </si>
  <si>
    <t>nprieto@intn.gov.py</t>
  </si>
  <si>
    <t>SILDE  MARIA</t>
  </si>
  <si>
    <t>BRUNSTEIN  ALEGRE</t>
  </si>
  <si>
    <t>Quimica Analitica</t>
  </si>
  <si>
    <t>sbrunstein@intn.gov.py</t>
  </si>
  <si>
    <t>JUAN  DEL ROSARIO</t>
  </si>
  <si>
    <t>jcardozo@intn.gov.py</t>
  </si>
  <si>
    <t>LUZ  MARIA</t>
  </si>
  <si>
    <t>VALDEZ  DE  TOLEDO</t>
  </si>
  <si>
    <t>ATENCION AL CLIENTE</t>
  </si>
  <si>
    <t>lvaldez@intn.gov.py</t>
  </si>
  <si>
    <t>MARIA  DE LOS ANGELES</t>
  </si>
  <si>
    <t>BENITEZ  PAREDES</t>
  </si>
  <si>
    <t>ANA  MARIA</t>
  </si>
  <si>
    <t>PENA  DE  OJEDA</t>
  </si>
  <si>
    <t>COORDINADOR/A - DAF</t>
  </si>
  <si>
    <t>Licenciada  En Ciencas Contables</t>
  </si>
  <si>
    <t>apena@intn.gov.py</t>
  </si>
  <si>
    <t>HUMBERTO  DANIEL</t>
  </si>
  <si>
    <t>RIQUELME   BAREIRO</t>
  </si>
  <si>
    <t>JEFE - DPTO. DE TEXTILES</t>
  </si>
  <si>
    <t>Ingeniero Quimico</t>
  </si>
  <si>
    <t>hriquelme@intn.gov.py</t>
  </si>
  <si>
    <t>NANCY  MARGARITA</t>
  </si>
  <si>
    <t>MELGAREJO  TOLEDO</t>
  </si>
  <si>
    <t>nmelgarejo@intn.gov.py</t>
  </si>
  <si>
    <t>OSCAR  ADOLFO</t>
  </si>
  <si>
    <t>AYALA  OVIEDO</t>
  </si>
  <si>
    <t>C8V</t>
  </si>
  <si>
    <t>Licenciado  en Ciencias Contables</t>
  </si>
  <si>
    <t>oayala@intn.gov.py</t>
  </si>
  <si>
    <t>GUSTAVO  RAMON</t>
  </si>
  <si>
    <t>ROMAN  JACQUET</t>
  </si>
  <si>
    <t>C8P</t>
  </si>
  <si>
    <t>JEFE - DPTO. DE METALURGIA</t>
  </si>
  <si>
    <t>Ingeniero en Electromeca</t>
  </si>
  <si>
    <t>groman@intn.gov.py</t>
  </si>
  <si>
    <t>JOSE  CARLOS</t>
  </si>
  <si>
    <t>GUERRERO  GONZALEZ</t>
  </si>
  <si>
    <t>COORDINADOR/A - DGTH</t>
  </si>
  <si>
    <t>Licenciado  en Psicologia Especialidad Clinica</t>
  </si>
  <si>
    <t>jguerrero@intn.gov.py</t>
  </si>
  <si>
    <t>LUIS ALBERTO</t>
  </si>
  <si>
    <t>FERREIRA FARINA</t>
  </si>
  <si>
    <t>lferreira@intn.gov.py</t>
  </si>
  <si>
    <t>MIGUELANGEL</t>
  </si>
  <si>
    <t>BARRIOS  MARSA</t>
  </si>
  <si>
    <t xml:space="preserve">Economista </t>
  </si>
  <si>
    <t>mbarrios@intn.gov.py</t>
  </si>
  <si>
    <t>ELIGIO  ADRIANO</t>
  </si>
  <si>
    <t>MARTINEZ  VERA</t>
  </si>
  <si>
    <t xml:space="preserve">Licenciado  en Tecnologia de la Produccion </t>
  </si>
  <si>
    <t>emartinez@intn.gov.py</t>
  </si>
  <si>
    <t>JOSE  ANTONIO</t>
  </si>
  <si>
    <t>MARTINEZ  LOPEZ</t>
  </si>
  <si>
    <t>jmartinez@intn.gov.py</t>
  </si>
  <si>
    <t>WILLIAM  ALBERTO</t>
  </si>
  <si>
    <t>MARTINEZ  AREVALOS</t>
  </si>
  <si>
    <t>wmartinez@intn.gov.py</t>
  </si>
  <si>
    <t>MIRIAN  RAQUEL</t>
  </si>
  <si>
    <t>MEZA  DE  MATTA</t>
  </si>
  <si>
    <t>mmeza@intn.gov.py</t>
  </si>
  <si>
    <t>LIZ  CAROLINA</t>
  </si>
  <si>
    <t>ABDALA  CABALLERO</t>
  </si>
  <si>
    <t>D5B</t>
  </si>
  <si>
    <t>COORDINADOR/A DE MUESTRAS TESTIGOS</t>
  </si>
  <si>
    <t>Licenciada  en Quimica Industrial</t>
  </si>
  <si>
    <t>labdala@intn.gov.py</t>
  </si>
  <si>
    <t xml:space="preserve">FABRICIANO  </t>
  </si>
  <si>
    <t>GALEANO  PESOA</t>
  </si>
  <si>
    <t>GUIDO ALBERTO</t>
  </si>
  <si>
    <t>ROLON  MARTINEZ</t>
  </si>
  <si>
    <t>grolon@intn.gov.py</t>
  </si>
  <si>
    <t>MARTA  NOEMI</t>
  </si>
  <si>
    <t>MONZON  VAZQUEZ</t>
  </si>
  <si>
    <t>D5F</t>
  </si>
  <si>
    <t>Licenciada  En Tecnologia de Produccion</t>
  </si>
  <si>
    <t>mmonzon@intn.gov.py</t>
  </si>
  <si>
    <t>JOSE  DOMINGO</t>
  </si>
  <si>
    <t>FIGUEREDO GIMENEZ</t>
  </si>
  <si>
    <t>jfigueredo@intn.gov.py</t>
  </si>
  <si>
    <t>MARIO  GUSTAVO</t>
  </si>
  <si>
    <t>LEIVA ENRIQUE</t>
  </si>
  <si>
    <t>C8J</t>
  </si>
  <si>
    <t>TT</t>
  </si>
  <si>
    <t>A  FACEN</t>
  </si>
  <si>
    <t>NINGUNO</t>
  </si>
  <si>
    <t>COMSIONADO</t>
  </si>
  <si>
    <t>Licenciado en Tecnologia de la Produccion</t>
  </si>
  <si>
    <t>RESOLUCION  INTN  1156/2017</t>
  </si>
  <si>
    <t>MARIA  CELESTINA</t>
  </si>
  <si>
    <t>GUILLEN  DE FALCHI</t>
  </si>
  <si>
    <t>D51</t>
  </si>
  <si>
    <t>mguillen@intn.gov.py</t>
  </si>
  <si>
    <t>ALBA  MARIA</t>
  </si>
  <si>
    <t>ACOSTA AYALA</t>
  </si>
  <si>
    <t>JEFE - DPTO. DE ENVASES Y EMBALAJES</t>
  </si>
  <si>
    <t xml:space="preserve"> Ingeniero Quimico</t>
  </si>
  <si>
    <t>aacosta@intn.gov.py</t>
  </si>
  <si>
    <t>RICARDO  ANTONIO</t>
  </si>
  <si>
    <t>CUQUEJO  CATTEBECKE</t>
  </si>
  <si>
    <t>A LA SECRETARIA NACIONAL DE DEPORTES</t>
  </si>
  <si>
    <t>COMISIONADO</t>
  </si>
  <si>
    <t>Contador Publico Nacional</t>
  </si>
  <si>
    <t>RESOLUCION  INTN  1139/2017</t>
  </si>
  <si>
    <t>DAMILCE  MERCEDES</t>
  </si>
  <si>
    <t>DAVALOS  BACAZAR</t>
  </si>
  <si>
    <t>ddavalos@intn.gov.py</t>
  </si>
  <si>
    <t>FATIMA  BEATRIZ</t>
  </si>
  <si>
    <t>BERNAL  FERNANDEZ</t>
  </si>
  <si>
    <t xml:space="preserve">Licenciada  en Psicologia Organizacional </t>
  </si>
  <si>
    <t>fbernal@intn.gov.py</t>
  </si>
  <si>
    <t>LILIAN  VICTORIA</t>
  </si>
  <si>
    <t>CANDIA   RUIZ</t>
  </si>
  <si>
    <t>COORDINADOR/A DE BPA Y BPM</t>
  </si>
  <si>
    <t xml:space="preserve">Ingeniera  Agronoma </t>
  </si>
  <si>
    <t>lcandia@intn.gov.py</t>
  </si>
  <si>
    <t>ROQUE  ARNALDO</t>
  </si>
  <si>
    <t>BAEZ   GENES</t>
  </si>
  <si>
    <t>Ingeniero  Electromecanico</t>
  </si>
  <si>
    <t>rbaez@intn.gov.py</t>
  </si>
  <si>
    <t>MARIA  MATILDE</t>
  </si>
  <si>
    <t>OLIVEIRA  DE  CAPDEVILA</t>
  </si>
  <si>
    <t>moliveira@intn.gov.py</t>
  </si>
  <si>
    <t>CINTHIA ROSSANA</t>
  </si>
  <si>
    <t xml:space="preserve"> RODRIGUEZ CENTURION</t>
  </si>
  <si>
    <t>Ingeniera Forestal</t>
  </si>
  <si>
    <t>crodriguez@intn.gov.py</t>
  </si>
  <si>
    <t>FELICIA</t>
  </si>
  <si>
    <t>ALCARAZ  MARECOS</t>
  </si>
  <si>
    <t>Escribana y Notaria Publica</t>
  </si>
  <si>
    <t>falcaraz@intn.gov.py</t>
  </si>
  <si>
    <t>CARMEN  NOEMI</t>
  </si>
  <si>
    <t>BORDON  VAZQUEZ</t>
  </si>
  <si>
    <t>Licenciada  en Ciencias Qumicas</t>
  </si>
  <si>
    <t>EDGAR ANANIAS</t>
  </si>
  <si>
    <t>MENDOZA MIÃ‘O</t>
  </si>
  <si>
    <t>BACHILLER</t>
  </si>
  <si>
    <t>NORMA  GUDELIA</t>
  </si>
  <si>
    <t>VERA  JARA</t>
  </si>
  <si>
    <t>nvera@intn.gov.py</t>
  </si>
  <si>
    <t>CYNTHIA  ELIZABETH</t>
  </si>
  <si>
    <t>BLANCO  AGUILERA</t>
  </si>
  <si>
    <t>cblanco@intn.gov.py</t>
  </si>
  <si>
    <t>HERNAN  ENRIQUE</t>
  </si>
  <si>
    <t>DIAZ  ECHAURI</t>
  </si>
  <si>
    <t xml:space="preserve">Ingeniero  Industrial </t>
  </si>
  <si>
    <t>hdiaz@intn.gov.py</t>
  </si>
  <si>
    <t>SUSANA  MARIA CLAUDIA</t>
  </si>
  <si>
    <t>CABRERA ACOSTA</t>
  </si>
  <si>
    <t>C8U</t>
  </si>
  <si>
    <t>Ingeniera Quimica</t>
  </si>
  <si>
    <t>scabrera@intn.gov.py</t>
  </si>
  <si>
    <t xml:space="preserve">ALFREDO  </t>
  </si>
  <si>
    <t>IBANEZ ONIEVA</t>
  </si>
  <si>
    <t>EUGENIO</t>
  </si>
  <si>
    <t>DUPRAT  MELGAREJO</t>
  </si>
  <si>
    <t>E3M</t>
  </si>
  <si>
    <t>eduprat@intn.gov.py</t>
  </si>
  <si>
    <t xml:space="preserve">LOURDES  </t>
  </si>
  <si>
    <t>SOSA  CUEVAS</t>
  </si>
  <si>
    <t>E36</t>
  </si>
  <si>
    <t>Ingeniero  Civil</t>
  </si>
  <si>
    <t>lsosa@intn.gov.py</t>
  </si>
  <si>
    <t>HILDA  MARIA JOSEFINA</t>
  </si>
  <si>
    <t>VILLA A AGUIRRE</t>
  </si>
  <si>
    <t>hvilla@intn.gov.py</t>
  </si>
  <si>
    <t>MARIA  LETICIA</t>
  </si>
  <si>
    <t>ROMAN  RENNA</t>
  </si>
  <si>
    <t>PROFESIONAL ADMINISTRATIVO</t>
  </si>
  <si>
    <t xml:space="preserve">Licenciada  en Adminstracion  Empresas </t>
  </si>
  <si>
    <t>mroman@intn.gov.py</t>
  </si>
  <si>
    <t>LOURDES  BEATRIZ</t>
  </si>
  <si>
    <t>DUARTE  RODRIGUEZ</t>
  </si>
  <si>
    <t xml:space="preserve">Licenciada  en Administracion  Empresas </t>
  </si>
  <si>
    <t>lduarte@intn.gov.py</t>
  </si>
  <si>
    <t>NATALIA  ELIZABETH</t>
  </si>
  <si>
    <t>BAEZ  SAMUDIO</t>
  </si>
  <si>
    <t>nbaez@intn.gov.py</t>
  </si>
  <si>
    <t>LILIANA  MARIA DE LOS ANGELES</t>
  </si>
  <si>
    <t>BOGADO  MEDINA</t>
  </si>
  <si>
    <t>lbogado@intn.gov.py</t>
  </si>
  <si>
    <t>LYZ NELIDA</t>
  </si>
  <si>
    <t>RODAS  ROJAS</t>
  </si>
  <si>
    <t>lrodas@intn.gov.py</t>
  </si>
  <si>
    <t>ARTAZA  VILLAGRA</t>
  </si>
  <si>
    <t>Liccenciada  en Quimica  Industrial</t>
  </si>
  <si>
    <t>martaza@intn.gov.py</t>
  </si>
  <si>
    <t>DIEGO  JOSE</t>
  </si>
  <si>
    <t>PRETTE MONTANIA</t>
  </si>
  <si>
    <t>dprette@intn.gov.py</t>
  </si>
  <si>
    <t xml:space="preserve">CESAR  </t>
  </si>
  <si>
    <t>SILVA  IBARROLA</t>
  </si>
  <si>
    <t>csilva@intn.gov.py</t>
  </si>
  <si>
    <t>PATRICIA  SOFIA</t>
  </si>
  <si>
    <t>PASTORE  TURCOTT</t>
  </si>
  <si>
    <t>C5E</t>
  </si>
  <si>
    <t xml:space="preserve">Licenciada  en Administracion de Empresas </t>
  </si>
  <si>
    <t>ppastore@intn.gov.py</t>
  </si>
  <si>
    <t>JAVIER  FLORENCIO</t>
  </si>
  <si>
    <t>ZELADA  GUANEZ</t>
  </si>
  <si>
    <t>D8L</t>
  </si>
  <si>
    <t>jzelada@intn.gov.py</t>
  </si>
  <si>
    <t>ADOLFINA</t>
  </si>
  <si>
    <t>CARDOZO JARA</t>
  </si>
  <si>
    <t>acardozo@intn.gov.py</t>
  </si>
  <si>
    <t>MARIA  DE LOURDES</t>
  </si>
  <si>
    <t>IBANEZ  DE PAREDES</t>
  </si>
  <si>
    <t xml:space="preserve">Licenciada  en Tecnologia  de Alimentos </t>
  </si>
  <si>
    <t>mibarra@intn.gov.py</t>
  </si>
  <si>
    <t>MARIA  LIBRADA</t>
  </si>
  <si>
    <t>IRALA  CORONEL</t>
  </si>
  <si>
    <t>mirala@intn.gov.py</t>
  </si>
  <si>
    <t>VALENZUELA</t>
  </si>
  <si>
    <t>CATALINA  EUSEBIA</t>
  </si>
  <si>
    <t>GOMEZ   AQUINO</t>
  </si>
  <si>
    <t>Licienciado en Adminisitracion de Empresas</t>
  </si>
  <si>
    <t>cgomez@intn.gov.py</t>
  </si>
  <si>
    <t xml:space="preserve">EULALIO  </t>
  </si>
  <si>
    <t>ZABALA  RODAS</t>
  </si>
  <si>
    <t>ezabala@intn.gov.py</t>
  </si>
  <si>
    <t>BETTINA  ELIZABETH</t>
  </si>
  <si>
    <t>BAEZ  HORSCHGENS</t>
  </si>
  <si>
    <t xml:space="preserve">Licenciada en Tecnologia  de Alimentos </t>
  </si>
  <si>
    <t>bbaez@intn.gov.py</t>
  </si>
  <si>
    <t xml:space="preserve">JORGE ANTONIO </t>
  </si>
  <si>
    <t>CABALLERO VEGA</t>
  </si>
  <si>
    <t>Tecnico  II</t>
  </si>
  <si>
    <t>jcaballero@intn.gov.py</t>
  </si>
  <si>
    <t>TANIA  LETICIA</t>
  </si>
  <si>
    <t>AGUAYO  RUIZ</t>
  </si>
  <si>
    <t>D52</t>
  </si>
  <si>
    <t>Doctor en En Bioquimica</t>
  </si>
  <si>
    <t>SANDRA  MARIA</t>
  </si>
  <si>
    <t>ESPINOLA  CENTURION</t>
  </si>
  <si>
    <t>sespinola@intn.gov.py</t>
  </si>
  <si>
    <t>RUTH MARIA</t>
  </si>
  <si>
    <t>ZARZA PAREDES</t>
  </si>
  <si>
    <t>Farmaceutica</t>
  </si>
  <si>
    <t>rzarza@intn.gov.py</t>
  </si>
  <si>
    <t>MILDER  RENE</t>
  </si>
  <si>
    <t>BOBADILLA</t>
  </si>
  <si>
    <t>mbobadilla@intn.gov.py</t>
  </si>
  <si>
    <t>MARIA  CECILIA</t>
  </si>
  <si>
    <t>ACHA  PALACIOS</t>
  </si>
  <si>
    <t>COORDINADOR/A SISTEMA DE GESTIÃ“N DE LA CALIDAD DE LA NORMA NP ISO/IEC 17065</t>
  </si>
  <si>
    <t>macha@intn.gov.py</t>
  </si>
  <si>
    <t>NINFA  LEONIDAS</t>
  </si>
  <si>
    <t>MARTINEZ  DE  ESCURRA</t>
  </si>
  <si>
    <t>nmartinez@intn.gov.py</t>
  </si>
  <si>
    <t>GUSTAVO  ALEJANDRO</t>
  </si>
  <si>
    <t>ROMERO  ARIAS</t>
  </si>
  <si>
    <t>D8E</t>
  </si>
  <si>
    <t>Licenciado en Quimica Industrial</t>
  </si>
  <si>
    <t>gromero@intn.gov.py</t>
  </si>
  <si>
    <t>JORGE  ANTONIO</t>
  </si>
  <si>
    <t>AGUAYO  BAEZ</t>
  </si>
  <si>
    <t>RAUL  ARISTIDES</t>
  </si>
  <si>
    <t>GONZALEZ  PAREDES</t>
  </si>
  <si>
    <t>JEFE INTERINO DEL DEPARTAMENTO DE REGLAMENTACIÃ“N TÃ‰CNICA (DSE)</t>
  </si>
  <si>
    <t>Ingeniero  En Electronica enfasis en mecatronica</t>
  </si>
  <si>
    <t>rgonzalez@intn.gov.py</t>
  </si>
  <si>
    <t xml:space="preserve">SINDULFO  </t>
  </si>
  <si>
    <t>PAREDES  CARDOZO</t>
  </si>
  <si>
    <t>sparedes@intn.gov.py</t>
  </si>
  <si>
    <t>MERCEDES  ALBINO</t>
  </si>
  <si>
    <t>DOMINGUEZ  CANTERO</t>
  </si>
  <si>
    <t>JEFE/A INTERINO/A DE UNIDAD</t>
  </si>
  <si>
    <t xml:space="preserve">Licenciada en Ciencias Contables </t>
  </si>
  <si>
    <t>mdominguez@intn.gov.py</t>
  </si>
  <si>
    <t>LEONARDO</t>
  </si>
  <si>
    <t>CABALLERO  BAEZ</t>
  </si>
  <si>
    <t>RODNEY  FRANCISCO</t>
  </si>
  <si>
    <t>SANCHEZ  ZANATTA</t>
  </si>
  <si>
    <t>rsanchez@intn.gov.py</t>
  </si>
  <si>
    <t>ELVIO  ANTONIO</t>
  </si>
  <si>
    <t>ENCISO  VERON</t>
  </si>
  <si>
    <t>D58</t>
  </si>
  <si>
    <t>A LA UNIVERSIDAD  NACIONAL DE PILAR</t>
  </si>
  <si>
    <t>Licenciado  en Electricidad</t>
  </si>
  <si>
    <t>Resolucion INTN  N  1138/2017</t>
  </si>
  <si>
    <t>ADALBERTO BASILIO</t>
  </si>
  <si>
    <t>VELASTIQUI REINALDI</t>
  </si>
  <si>
    <t>CESAR  ALBERTO</t>
  </si>
  <si>
    <t>RIVEROS   LLANO</t>
  </si>
  <si>
    <t>Ingeniero Agrnomo</t>
  </si>
  <si>
    <t>criveros@intn.gov.py</t>
  </si>
  <si>
    <t>MARTA ELIZABETH</t>
  </si>
  <si>
    <t>MIERES RECALDE</t>
  </si>
  <si>
    <t>mmieres@intn.gov.py</t>
  </si>
  <si>
    <t>MARIA CONCEPCION</t>
  </si>
  <si>
    <t>FERREIRA  MARECO</t>
  </si>
  <si>
    <t>COORDINADOR/A - ONI</t>
  </si>
  <si>
    <t>mferreira@intn.gov.py</t>
  </si>
  <si>
    <t>CHRISTIAN  FABIAN</t>
  </si>
  <si>
    <t>ORTEGA  AVALOS</t>
  </si>
  <si>
    <t>COORDINADOR/A - ONM</t>
  </si>
  <si>
    <t>Licenciado En Ciencias Contables</t>
  </si>
  <si>
    <t>cortega@intn.gov.py</t>
  </si>
  <si>
    <t>GUILLERMO  JOSE</t>
  </si>
  <si>
    <t>LEON  ALFONZO</t>
  </si>
  <si>
    <t>gleon@intn.gov.py</t>
  </si>
  <si>
    <t>GLORIA  LETICIA</t>
  </si>
  <si>
    <t>ZARZA  PASCOTTINI</t>
  </si>
  <si>
    <t>gzarza@intn.gov.py</t>
  </si>
  <si>
    <t>ISIDRO  EDGAR</t>
  </si>
  <si>
    <t>MARTINEZ   VILLALBA</t>
  </si>
  <si>
    <t>C8W</t>
  </si>
  <si>
    <t>imartinez@intn.gov.py</t>
  </si>
  <si>
    <t>BLANCA  NIEVE</t>
  </si>
  <si>
    <t>VERA  RUIZ</t>
  </si>
  <si>
    <t>Licenciada En Contabilidad</t>
  </si>
  <si>
    <t>bvera@intn.gov.py</t>
  </si>
  <si>
    <t>JORGE  RODOLFO</t>
  </si>
  <si>
    <t>CENTURION MILESSI</t>
  </si>
  <si>
    <t>E39</t>
  </si>
  <si>
    <t>jcenturion@intn.gov.py</t>
  </si>
  <si>
    <t>ROGNEY  WALBERTO</t>
  </si>
  <si>
    <t>CABALLERO  FERREIRA</t>
  </si>
  <si>
    <t>Licenciado  en Analisis en Sistemas Informaticos</t>
  </si>
  <si>
    <t>rcaballero@intn.gov.py</t>
  </si>
  <si>
    <t>RUTH  MARIA</t>
  </si>
  <si>
    <t>ORZUSA  FLEITAS</t>
  </si>
  <si>
    <t>rorzusa@intn.gov.py</t>
  </si>
  <si>
    <t>LILIAN  LUCILA</t>
  </si>
  <si>
    <t>RAMIREZ  PAEZ</t>
  </si>
  <si>
    <t>Licenciada  en Tecnologia de Produccion</t>
  </si>
  <si>
    <t>lramirez@intn.gov.py</t>
  </si>
  <si>
    <t>ALBA ALICE</t>
  </si>
  <si>
    <t>MARIN MUSA</t>
  </si>
  <si>
    <t>S</t>
  </si>
  <si>
    <t>amarin@intn.gov.py</t>
  </si>
  <si>
    <t xml:space="preserve">ALCIRA  </t>
  </si>
  <si>
    <t>ORLANDINI  CENTURION</t>
  </si>
  <si>
    <t>aorlandini@intn.gov.py</t>
  </si>
  <si>
    <t xml:space="preserve">BEATRIZ  </t>
  </si>
  <si>
    <t>ARTETA  MARTINEZ</t>
  </si>
  <si>
    <t>JEFE/ DE DPTO. DE PRESUPUESTO</t>
  </si>
  <si>
    <t>barteta@intn.gov.py</t>
  </si>
  <si>
    <t>REBECA  FABIOLA</t>
  </si>
  <si>
    <t>VILLALBA  BERNAL</t>
  </si>
  <si>
    <t>DIRECTORA INTERINA DE LA DAI</t>
  </si>
  <si>
    <t>DIRECTOR - AUDITORIA INTERNA</t>
  </si>
  <si>
    <t>Licenciada  en Adminisitracion de Empresas</t>
  </si>
  <si>
    <t>rvillalba@intn.gov.py</t>
  </si>
  <si>
    <t>EVELYN  CRISTINA</t>
  </si>
  <si>
    <t>MONTIEL  PEREIRA</t>
  </si>
  <si>
    <t>Licenciada  en Ciencias Qumica</t>
  </si>
  <si>
    <t>emontiel@intn.gov.py</t>
  </si>
  <si>
    <t>CESAR  JOSE MIGUEL</t>
  </si>
  <si>
    <t>AGUERO  CORTESE</t>
  </si>
  <si>
    <t>caguero@intn.gov.py</t>
  </si>
  <si>
    <t xml:space="preserve">ADELINA </t>
  </si>
  <si>
    <t>GIMENEZ GALEANO</t>
  </si>
  <si>
    <t xml:space="preserve">Licenciada  en Quimica Industrial </t>
  </si>
  <si>
    <t>agimenez@intn.gov.py</t>
  </si>
  <si>
    <t>ALICIA  ELIZABETH</t>
  </si>
  <si>
    <t>ACUNA SILVA</t>
  </si>
  <si>
    <t>aacuna@intn.gov.py</t>
  </si>
  <si>
    <t>MARTIN  ALCIDES</t>
  </si>
  <si>
    <t>MEDINA  MARECO</t>
  </si>
  <si>
    <t>mmedina@intn.gov.py</t>
  </si>
  <si>
    <t>MARCELINO</t>
  </si>
  <si>
    <t>DAVALOS  RAMIREZ</t>
  </si>
  <si>
    <t>Licenciado en Administracion de Empresa</t>
  </si>
  <si>
    <t>mdavalos@intn.gov.py</t>
  </si>
  <si>
    <t>CESAR ELADIO</t>
  </si>
  <si>
    <t xml:space="preserve"> LEZCANO VILLANUEVA</t>
  </si>
  <si>
    <t>DIRECTOR DE DIRECCON DE TECNOLOGIA DE LA INFORMACION, COMUNICACIÃƒÂ“N Y GESTION ESTRATEGICA</t>
  </si>
  <si>
    <t xml:space="preserve"> Licenciado en Analisis de Sistemas Informaticos</t>
  </si>
  <si>
    <t>clezcano@intn.gov.py</t>
  </si>
  <si>
    <t xml:space="preserve">YENY  RAQUEL </t>
  </si>
  <si>
    <t xml:space="preserve">ALDERETE DE SOSA </t>
  </si>
  <si>
    <t>ASESOR/A</t>
  </si>
  <si>
    <t>SECRETARIA PRIVADA</t>
  </si>
  <si>
    <t>yalderete@intn.gov.py</t>
  </si>
  <si>
    <t>LAURA  MARIA</t>
  </si>
  <si>
    <t>SILVA  JOJOT</t>
  </si>
  <si>
    <t>C5C</t>
  </si>
  <si>
    <t xml:space="preserve">Licenciada  en Ciencias y Tecnologia de alimentos </t>
  </si>
  <si>
    <t>lsilva@intn.gov.py</t>
  </si>
  <si>
    <t>HERMOSA  BAEZ</t>
  </si>
  <si>
    <t>Ingeniero Mecanico</t>
  </si>
  <si>
    <t>mhermosa@intn.gov.py</t>
  </si>
  <si>
    <t>FRANZ  HEBER  HUGO</t>
  </si>
  <si>
    <t>SALDIVAR  MALDONADO</t>
  </si>
  <si>
    <t>C8T</t>
  </si>
  <si>
    <t>JEFE - UNIDAD DE TRANSPARENCIA INTERNA</t>
  </si>
  <si>
    <t>Contador Publico</t>
  </si>
  <si>
    <t>fsaldivar@intn.gov.py</t>
  </si>
  <si>
    <t>MARIA  ELENA</t>
  </si>
  <si>
    <t>SANCHEZ  DOMINGUEZ</t>
  </si>
  <si>
    <t>msanchez@intn.gov.py</t>
  </si>
  <si>
    <t>LUIS ENRIQUE</t>
  </si>
  <si>
    <t xml:space="preserve">FRANCO BOBADILLA </t>
  </si>
  <si>
    <t xml:space="preserve">Abogado </t>
  </si>
  <si>
    <t>lfranco@intn.gov.py</t>
  </si>
  <si>
    <t>GUILLERMO  MANUEL</t>
  </si>
  <si>
    <t>VERA  VERA</t>
  </si>
  <si>
    <t>Licenciado  en Ciencias mencion Matematicas y estadisticas</t>
  </si>
  <si>
    <t>gvera@intn.gov.py</t>
  </si>
  <si>
    <t xml:space="preserve">SONIA </t>
  </si>
  <si>
    <t>CHANG  FERNANDEZ</t>
  </si>
  <si>
    <t>schang@intn.gov.py</t>
  </si>
  <si>
    <t>CATTEBEKE  ZARATE</t>
  </si>
  <si>
    <t>N</t>
  </si>
  <si>
    <t>ABOGADA</t>
  </si>
  <si>
    <t>mcattebeke@intn.gov.py</t>
  </si>
  <si>
    <t>MARIA  CELESTE</t>
  </si>
  <si>
    <t>CAMERON  AVALOS</t>
  </si>
  <si>
    <t>C8L</t>
  </si>
  <si>
    <t>JEFA</t>
  </si>
  <si>
    <t>mcameron@intn.gov.py</t>
  </si>
  <si>
    <t>DERLIS  SALVADOR</t>
  </si>
  <si>
    <t>MEDINA  FERREIRA</t>
  </si>
  <si>
    <t>JEFE INTERINO DEL DEPARTAMENTOS DE CAMBIOS CLIMATICOS</t>
  </si>
  <si>
    <t>dmedina@intn.gov.py</t>
  </si>
  <si>
    <t>ALICIA  RAQUEL</t>
  </si>
  <si>
    <t>SANABRIA  BRITEZ</t>
  </si>
  <si>
    <t>asanabria@intn.gov.py</t>
  </si>
  <si>
    <t>DIANA  CAROLINA</t>
  </si>
  <si>
    <t>CANTERO  DIAZ</t>
  </si>
  <si>
    <t>dcantero@intn.gov.py</t>
  </si>
  <si>
    <t>JORGE  DANIEL</t>
  </si>
  <si>
    <t>IBARRA  MONTIEL</t>
  </si>
  <si>
    <t>jibarra@intn.gov.py</t>
  </si>
  <si>
    <t>PATRICIA  LILIANA</t>
  </si>
  <si>
    <t>LEZCANO  NUNEZ</t>
  </si>
  <si>
    <t>Licenciada  en Ciencias Quimicas</t>
  </si>
  <si>
    <t>plezcano@intn.gov.py</t>
  </si>
  <si>
    <t>COORDINADOR/A DE GESTIONES ADMINISTRATIVAS Y FINANCIERAS</t>
  </si>
  <si>
    <t xml:space="preserve">Licenciado  en Administracion  Empresas </t>
  </si>
  <si>
    <t>jbenitez@intn.gov.py</t>
  </si>
  <si>
    <t>ALDA  ERCILIA</t>
  </si>
  <si>
    <t>MARTINEZ  DE VILLAGRA</t>
  </si>
  <si>
    <t>JEFE - DPTO. DE MUESTREOS</t>
  </si>
  <si>
    <t>Licenciada en Ciencia de la comunicacion</t>
  </si>
  <si>
    <t>amartinez@intn.gov.py</t>
  </si>
  <si>
    <t>MARIA  INES</t>
  </si>
  <si>
    <t>IBARRA  COLMAN</t>
  </si>
  <si>
    <t>Licenciada  en Nutricin Humana</t>
  </si>
  <si>
    <t>miibarra@intn.gov.py</t>
  </si>
  <si>
    <t>JUAN REGALADO</t>
  </si>
  <si>
    <t xml:space="preserve">CUBILLA BARRIOS </t>
  </si>
  <si>
    <t>jregalado@intn.gov.py</t>
  </si>
  <si>
    <t xml:space="preserve">WALTER  </t>
  </si>
  <si>
    <t>SOTO  RAMIREZ</t>
  </si>
  <si>
    <t>wsoto@intn.gov.py</t>
  </si>
  <si>
    <t>MIRTHA  CAROLINA</t>
  </si>
  <si>
    <t>FLEITAS  GONZALEZ</t>
  </si>
  <si>
    <t>Licenciada en Analisis de Sistemas informaticos</t>
  </si>
  <si>
    <t>mfleitas@intn.gov.py</t>
  </si>
  <si>
    <t>MAURICIO  ARMANDO</t>
  </si>
  <si>
    <t>REBOLLO  GONZALEZ</t>
  </si>
  <si>
    <t>Licenciado  En Ciencia y Tecnologia de Alimentos</t>
  </si>
  <si>
    <t>mrebollo@intn.gov.py</t>
  </si>
  <si>
    <t>HECTOR  GABRIEL</t>
  </si>
  <si>
    <t>CORONEL  MAZACOTE</t>
  </si>
  <si>
    <t>hcoronel@intn.gov.py</t>
  </si>
  <si>
    <t>MIGUEL</t>
  </si>
  <si>
    <t>MENDIETA  ORTIZ</t>
  </si>
  <si>
    <t>Ingeniero Electronico</t>
  </si>
  <si>
    <t>mmendieta@intn.gov.py</t>
  </si>
  <si>
    <t>MARIA  ELIZABETH</t>
  </si>
  <si>
    <t>VERA  DOMINGUEZ</t>
  </si>
  <si>
    <t>evera@intn.gov.py</t>
  </si>
  <si>
    <t xml:space="preserve">HUGO ARMANDO </t>
  </si>
  <si>
    <t>BENITEZ CABALLERO</t>
  </si>
  <si>
    <t>F2G</t>
  </si>
  <si>
    <t>ASISTENTE TECNICO - ADM.</t>
  </si>
  <si>
    <t>hbenitez@intn.gov.py</t>
  </si>
  <si>
    <t xml:space="preserve">EVELIO  </t>
  </si>
  <si>
    <t>MARTINO  DAVALOS</t>
  </si>
  <si>
    <t>DERLIS  EMANUEL</t>
  </si>
  <si>
    <t>VENEGAS  CANETE</t>
  </si>
  <si>
    <t>dvenegas@intn.gov.py</t>
  </si>
  <si>
    <t>LOURDES  TERESA</t>
  </si>
  <si>
    <t>ARECO  SANCHEZ</t>
  </si>
  <si>
    <t>Licenciado  En Ciencias  Mencion Quimica  Master en Fisicoquimica Ambiental</t>
  </si>
  <si>
    <t>lareco@intn.gov.py</t>
  </si>
  <si>
    <t>ULISES  ASCENCION</t>
  </si>
  <si>
    <t>LARROZA  NUNEZ</t>
  </si>
  <si>
    <t>Ingeniero  Industrial</t>
  </si>
  <si>
    <t>ularroza@intn.gov.py</t>
  </si>
  <si>
    <t>EUSEBIA  CAROLINA</t>
  </si>
  <si>
    <t>BARRIOS  SOSA</t>
  </si>
  <si>
    <t>ebarrios@intn.gov.py</t>
  </si>
  <si>
    <t>ERIKA  GLORIA</t>
  </si>
  <si>
    <t>ETCHEVERRY  QUIÃ‘ONEZ</t>
  </si>
  <si>
    <t>eetcheverry@intn.gov.py</t>
  </si>
  <si>
    <t>MARIA  DEL CARMEN</t>
  </si>
  <si>
    <t>BAEZ  ESPINOLA</t>
  </si>
  <si>
    <t>Licenciada  En Ciencias  Mencion Quimica</t>
  </si>
  <si>
    <t>mbaez@intn.gov.py</t>
  </si>
  <si>
    <t>FELIPE NERY</t>
  </si>
  <si>
    <t xml:space="preserve"> OCAMPOS MOREL</t>
  </si>
  <si>
    <t>DIRECTOR DE GABINETE DE LA DIRECCION GENERAL</t>
  </si>
  <si>
    <t>DIRECTOR DE LA DIRECCION GENERAL DE GABINETE</t>
  </si>
  <si>
    <t xml:space="preserve">Univercitario </t>
  </si>
  <si>
    <t>focampos@intn.gov.py</t>
  </si>
  <si>
    <t>ROBERTO MANUEL</t>
  </si>
  <si>
    <t>SILVA SERVIN</t>
  </si>
  <si>
    <t>Bachiller tecnico</t>
  </si>
  <si>
    <t>romasilser@hotmail.com</t>
  </si>
  <si>
    <t>si</t>
  </si>
  <si>
    <t>JORGE  LUIS</t>
  </si>
  <si>
    <t>PARRA  ROMAN</t>
  </si>
  <si>
    <t>jparra@intn.gov.py</t>
  </si>
  <si>
    <t>EVER  RICARDO</t>
  </si>
  <si>
    <t>FERNANDEZ  DIAZ</t>
  </si>
  <si>
    <t>efernandez@intn.gov.py</t>
  </si>
  <si>
    <t>JORGELINA</t>
  </si>
  <si>
    <t>GOMEZ  DE MARTINEZ</t>
  </si>
  <si>
    <t>Licenciado  en Analisis de Sistemas de Produccion</t>
  </si>
  <si>
    <t>jgomez@intn.gov.py</t>
  </si>
  <si>
    <t>NATALIA  ANDREA</t>
  </si>
  <si>
    <t>VEGA  GAMARRA</t>
  </si>
  <si>
    <t>D8B</t>
  </si>
  <si>
    <t>nvega@intn.gov.py</t>
  </si>
  <si>
    <t>FATIMA  MARISSA</t>
  </si>
  <si>
    <t>ESPINOLA  ROMAN</t>
  </si>
  <si>
    <t>JEFA INTERINA DEL DEPARTAMENTO LEGAL ADMINISTRATIVO - DJUR</t>
  </si>
  <si>
    <t>Abogada</t>
  </si>
  <si>
    <t>fespinola@intn.gov.py</t>
  </si>
  <si>
    <t>ANA LILIA FABIOLA</t>
  </si>
  <si>
    <t>GODOY NICOLICCHIA</t>
  </si>
  <si>
    <t xml:space="preserve">Bioquimica </t>
  </si>
  <si>
    <t>agodoy@intn.gov.py</t>
  </si>
  <si>
    <t>NORA  NATALIA</t>
  </si>
  <si>
    <t>MENDOZA</t>
  </si>
  <si>
    <t>nmendoza@intn.gov.py</t>
  </si>
  <si>
    <t>MAIDANA  EICHSTAD</t>
  </si>
  <si>
    <t>gmaidana@intn.gov.py</t>
  </si>
  <si>
    <t>LEONIDA</t>
  </si>
  <si>
    <t>MEDINA   GARCIA</t>
  </si>
  <si>
    <t>Licenciada en Ciencias mencion Quimica</t>
  </si>
  <si>
    <t>lmedina@intn.gov.py</t>
  </si>
  <si>
    <t>CLARA  RAMONA</t>
  </si>
  <si>
    <t>NUNEZ GAMARRA</t>
  </si>
  <si>
    <t>cnunez@intn.gov.py</t>
  </si>
  <si>
    <t xml:space="preserve">HILARIA </t>
  </si>
  <si>
    <t>HERMOSA MERCADO</t>
  </si>
  <si>
    <t>LICENCIADA EN ENFERMERIA</t>
  </si>
  <si>
    <t>hhermosa@intn.gov.py</t>
  </si>
  <si>
    <t xml:space="preserve">YESSICA  </t>
  </si>
  <si>
    <t>VILLALBA  AYALA</t>
  </si>
  <si>
    <t>COORDINADOR/A DE SISTEMA DE GESTIÃ“N DE CALIDAD DE LA NP ISO 17024</t>
  </si>
  <si>
    <t>INGENIERA DE  TECNOLOGIA DE ALIMENTOS</t>
  </si>
  <si>
    <t>yvillalba@intn.gov.py</t>
  </si>
  <si>
    <t>RODOLFO  ANTONIO</t>
  </si>
  <si>
    <t>ROMAN  MIRANDA</t>
  </si>
  <si>
    <t>rroman@intn.gov.py</t>
  </si>
  <si>
    <t>LAURA  SILVANA</t>
  </si>
  <si>
    <t>BENEGAS  CANETE</t>
  </si>
  <si>
    <t>lbenegas@intn.gov.py</t>
  </si>
  <si>
    <t>DARIO  ANTONIO</t>
  </si>
  <si>
    <t>RAMIREZ  VAZQUEZ</t>
  </si>
  <si>
    <t>dramirez@intn.gov.py</t>
  </si>
  <si>
    <t>VILLALBA  PAREDES</t>
  </si>
  <si>
    <t>mvillalba@intn.gov.py</t>
  </si>
  <si>
    <t>MARTINEZ  RIOS</t>
  </si>
  <si>
    <t>Especialista en Dietetica y Soporte Nutricional</t>
  </si>
  <si>
    <t>mmartinez@intn.gov.py</t>
  </si>
  <si>
    <t xml:space="preserve">LIZ ETELVINA </t>
  </si>
  <si>
    <t>VILLALBA ROJAS</t>
  </si>
  <si>
    <t>lvillalba@intn.gov.py</t>
  </si>
  <si>
    <t>EDGAR  FIDEL</t>
  </si>
  <si>
    <t>GALEANO  DELGADO</t>
  </si>
  <si>
    <t>Licenciado  en Ciencias Mencion Biologia</t>
  </si>
  <si>
    <t>egaleano@intn.gov.py</t>
  </si>
  <si>
    <t xml:space="preserve">GISELLA BEATRIZ </t>
  </si>
  <si>
    <t xml:space="preserve">GAMARRA VILLALBA </t>
  </si>
  <si>
    <t xml:space="preserve">BACHILLER </t>
  </si>
  <si>
    <t>ggamarra@intn.gov.py</t>
  </si>
  <si>
    <t>MARIA  ALEJANDRA</t>
  </si>
  <si>
    <t>ZARACHO  ORTEGA</t>
  </si>
  <si>
    <t>mzaracho@intn.gov.py</t>
  </si>
  <si>
    <t>SERGIO  GABRIEL</t>
  </si>
  <si>
    <t>RODRIGUEZ  BONET</t>
  </si>
  <si>
    <t>Licenciada  en Ciencias mencion Quimica</t>
  </si>
  <si>
    <t>srodriguez@intn.gov.py</t>
  </si>
  <si>
    <t>JORGE DIEGO</t>
  </si>
  <si>
    <t>OJEDA FRANCO</t>
  </si>
  <si>
    <t>jojeda@intn.gov.py</t>
  </si>
  <si>
    <t>ALCIDES  MARCIAL</t>
  </si>
  <si>
    <t>ALVARENGA  JIMENEZ</t>
  </si>
  <si>
    <t>aalvarenga@intn.gov.py</t>
  </si>
  <si>
    <t>LAUREANO  LUIS</t>
  </si>
  <si>
    <t>DE  VOOGHT  MARTINEZ</t>
  </si>
  <si>
    <t xml:space="preserve">UNIVERSITARIO </t>
  </si>
  <si>
    <t>ldevooght@intn.gov.py</t>
  </si>
  <si>
    <t>MIGUEL HUGO</t>
  </si>
  <si>
    <t>RAMON LOPEZ</t>
  </si>
  <si>
    <t>s</t>
  </si>
  <si>
    <t>mlopez@intn.gov.py</t>
  </si>
  <si>
    <t>OVALDO  RAUL</t>
  </si>
  <si>
    <t>BARBOZA  CANTERO</t>
  </si>
  <si>
    <t>JEFE - DPTO. DE SEGURIDAD INDUSTRIAL</t>
  </si>
  <si>
    <t>obarboza@intn.gov.py</t>
  </si>
  <si>
    <t>RUBEN ARISTIDE</t>
  </si>
  <si>
    <t>RODRIGUEZ  DUARTE</t>
  </si>
  <si>
    <t>Abogado</t>
  </si>
  <si>
    <t>PATRICIA  BEATRIZ</t>
  </si>
  <si>
    <t>CHAVEZ  SUAREZ</t>
  </si>
  <si>
    <t>C51</t>
  </si>
  <si>
    <t>JEFE - DEPARTAMENTO DE ACCESO A LA INFORMACIÃ“N - UNIDAD DE  TRANSPARENCIA Y ANTICORRUPCIÃ“N</t>
  </si>
  <si>
    <t>pchavez@intn.gov.py</t>
  </si>
  <si>
    <t>ALEX  ARTURO</t>
  </si>
  <si>
    <t>GONZALEZ  BENITEZ</t>
  </si>
  <si>
    <t>agonzalez@intn.gov.py</t>
  </si>
  <si>
    <t xml:space="preserve">MARIA DANELA </t>
  </si>
  <si>
    <t xml:space="preserve">AMARILLA GARCIA </t>
  </si>
  <si>
    <t>Escribana</t>
  </si>
  <si>
    <t>mamarilla@intn.gov.py</t>
  </si>
  <si>
    <t>CESAR  ADOLFO</t>
  </si>
  <si>
    <t>PASTORE  SANDOVAL</t>
  </si>
  <si>
    <t>cpastore@intn.gov.py</t>
  </si>
  <si>
    <t>PATRICIA  LUJAN</t>
  </si>
  <si>
    <t>FALCON  MARTINEZ</t>
  </si>
  <si>
    <t>pfalcon@intn.gov.py</t>
  </si>
  <si>
    <t>EDGAR  DAVID</t>
  </si>
  <si>
    <t>VILLAGRA  GOMEZ</t>
  </si>
  <si>
    <t>evillagra@intn.gov.py</t>
  </si>
  <si>
    <t>LOURDES  GISELLA</t>
  </si>
  <si>
    <t>DUARTE  PEREIRA</t>
  </si>
  <si>
    <t>LAURA  PATRICIA</t>
  </si>
  <si>
    <t>SALINAS  MARTINEZ</t>
  </si>
  <si>
    <t>JEFE/A INTERINO DEL DEPARTAMENTO DE INSPECCIÃ“N</t>
  </si>
  <si>
    <t xml:space="preserve">Ingeniera en Alimentos </t>
  </si>
  <si>
    <t>mpereira@intn.gov.py</t>
  </si>
  <si>
    <t>MARIA  MAGDALENA</t>
  </si>
  <si>
    <t>PEREIRA  OLMEDO</t>
  </si>
  <si>
    <t>GLADYS  BEATRIZ</t>
  </si>
  <si>
    <t>CARDOZO  RAMIREZ</t>
  </si>
  <si>
    <t>gcardozo@intn.gov.py</t>
  </si>
  <si>
    <t>ALFREDO DAMIAN</t>
  </si>
  <si>
    <t>AQUINO GONZALEZ</t>
  </si>
  <si>
    <t>aaquino@intn.gov.py</t>
  </si>
  <si>
    <t xml:space="preserve">CHRISTIAN RAFAEL </t>
  </si>
  <si>
    <t>CACERES RIVAROLA</t>
  </si>
  <si>
    <t>ccaceres@intn.gov.py</t>
  </si>
  <si>
    <t>LILIAN  BEATRIZ</t>
  </si>
  <si>
    <t>YEGROS  YBANEZ</t>
  </si>
  <si>
    <t>lyegros@intn.gov.py</t>
  </si>
  <si>
    <t xml:space="preserve">NELSON JAVIER </t>
  </si>
  <si>
    <t xml:space="preserve">VILLALBA VELAZQUEZ </t>
  </si>
  <si>
    <t>nvillalba@intn.gov.py</t>
  </si>
  <si>
    <t>MARIA GRACIELA</t>
  </si>
  <si>
    <t xml:space="preserve"> ZARATE RODRIGUEZ</t>
  </si>
  <si>
    <t>Licenciada en Marketing</t>
  </si>
  <si>
    <t>mzarate@intn.gov.py</t>
  </si>
  <si>
    <t>VICTOR</t>
  </si>
  <si>
    <t>GONZALEZ</t>
  </si>
  <si>
    <t>vgonzalez@intn.gov.py</t>
  </si>
  <si>
    <t>JOSE  ALFREDO  DONATO</t>
  </si>
  <si>
    <t>NARDELLI  FERNANDEZ</t>
  </si>
  <si>
    <t>jnardelli@intn.gov.py</t>
  </si>
  <si>
    <t>GUSTAVO  ENRIQUE</t>
  </si>
  <si>
    <t>CENTURION  DELVALLE</t>
  </si>
  <si>
    <t>gcenturion@intn.gov.py</t>
  </si>
  <si>
    <t>VICTOR  ALFONZO</t>
  </si>
  <si>
    <t>SANCHEZ  OBREGON</t>
  </si>
  <si>
    <t>vsanchez@intn.gov.py</t>
  </si>
  <si>
    <t>EVER  ESTEBAN</t>
  </si>
  <si>
    <t>ARMOA  MENDOZA</t>
  </si>
  <si>
    <t>earmoa@intn.gov.py</t>
  </si>
  <si>
    <t xml:space="preserve">REBECA GERALDINI </t>
  </si>
  <si>
    <t xml:space="preserve">SARTORIO </t>
  </si>
  <si>
    <t>rsartorio@intn.gov.py</t>
  </si>
  <si>
    <t>RICHARD  PAOLO</t>
  </si>
  <si>
    <t>CACERES  LEITE</t>
  </si>
  <si>
    <t>rcaceres@intn.gov.py</t>
  </si>
  <si>
    <t>ADRIANA PATRICIA</t>
  </si>
  <si>
    <t>LAMBARE LOPEZ</t>
  </si>
  <si>
    <t>alambare@intn.gov.py</t>
  </si>
  <si>
    <t>DELIA  ANDREA</t>
  </si>
  <si>
    <t>CARDOZO</t>
  </si>
  <si>
    <t>dcardozo@intn.gov.py</t>
  </si>
  <si>
    <t xml:space="preserve">NANCY EMILIA </t>
  </si>
  <si>
    <t>SALINAS RIQUELME</t>
  </si>
  <si>
    <t>nsalinas@intn.gov.py</t>
  </si>
  <si>
    <t>Licenciada en kinesiologia</t>
  </si>
  <si>
    <t>PATRICIA  SOLEDAD</t>
  </si>
  <si>
    <t>VILLALBA  SAMUDIO</t>
  </si>
  <si>
    <t>LICENCIADA EN CIENCIAS CONTABLES</t>
  </si>
  <si>
    <t>pvillalba@intn.gov.py</t>
  </si>
  <si>
    <t>MARIA  ANGELICA</t>
  </si>
  <si>
    <t>IBARRA  GOMEZ</t>
  </si>
  <si>
    <t>ESTIGARRIBIA  BRITEZ</t>
  </si>
  <si>
    <t xml:space="preserve">ASESOR/A </t>
  </si>
  <si>
    <t>mestigarribia@intn.gov.py</t>
  </si>
  <si>
    <t>ALDO DANIEL</t>
  </si>
  <si>
    <t>NUÃ‘EZ VERA</t>
  </si>
  <si>
    <t>TECNICO DE TESORERIA</t>
  </si>
  <si>
    <t>ljara@intn.gov.py</t>
  </si>
  <si>
    <t>LOURDES  CAROLINA</t>
  </si>
  <si>
    <t>JARA  CUBILLA</t>
  </si>
  <si>
    <t>MARIA  MABEL</t>
  </si>
  <si>
    <t>MORINIGO  AGUILERA</t>
  </si>
  <si>
    <t>mmorinigo@intn.gov.py</t>
  </si>
  <si>
    <t>MARIA  GUADALUPE</t>
  </si>
  <si>
    <t>GIMENEZ  ORTIZ</t>
  </si>
  <si>
    <t>Licenciada  en Ciencias de la Informacion</t>
  </si>
  <si>
    <t>ggimenez@intn.gov.py</t>
  </si>
  <si>
    <t>ESTER  ALEXANDRA</t>
  </si>
  <si>
    <t>ARZA  INSFRAN</t>
  </si>
  <si>
    <t>earza@intn.gov.py</t>
  </si>
  <si>
    <t>SANTIAGO ADOLFO</t>
  </si>
  <si>
    <t>GONZALEZ MONTEBRUNO</t>
  </si>
  <si>
    <t>svillalba@intn.gov.py</t>
  </si>
  <si>
    <t>SERGIO  GASPAR</t>
  </si>
  <si>
    <t>VILLALBA  RIOS</t>
  </si>
  <si>
    <t>COORDINADOR/A - ONN</t>
  </si>
  <si>
    <t>DERLIS  RAMON</t>
  </si>
  <si>
    <t>FERNANDEZ  RODRIGUEZ</t>
  </si>
  <si>
    <t>dfernandez@intn.gov.py</t>
  </si>
  <si>
    <t>GABRIELA  DE  JESUS  LORENA</t>
  </si>
  <si>
    <t>ACOSTA  SILVA</t>
  </si>
  <si>
    <t>Ingeniero Industrial</t>
  </si>
  <si>
    <t>gacosta@intn.gov.py</t>
  </si>
  <si>
    <t xml:space="preserve">MARIA ESTER  </t>
  </si>
  <si>
    <t>BRITEZ  FIGUEREDO</t>
  </si>
  <si>
    <t>07:00 a 15:01</t>
  </si>
  <si>
    <t>Licenciada en Ciencia Mencion Quimica</t>
  </si>
  <si>
    <t>mbritez@intn.gov.py</t>
  </si>
  <si>
    <t>07:00 a 15:02</t>
  </si>
  <si>
    <t>07:00 a 15:03</t>
  </si>
  <si>
    <t>07:00 a 15:04</t>
  </si>
  <si>
    <t>07:00 a 15:05</t>
  </si>
  <si>
    <t>07:00 a 15:06</t>
  </si>
  <si>
    <t>07:00 a 15:07</t>
  </si>
  <si>
    <t>07:00 a 15:08</t>
  </si>
  <si>
    <t>07:00 a 15:09</t>
  </si>
  <si>
    <t>JUAN  RAMON</t>
  </si>
  <si>
    <t>ZARZA MAIDANA</t>
  </si>
  <si>
    <t>jzarza@intn.gov.py</t>
  </si>
  <si>
    <t>ELBA  CRISTINA</t>
  </si>
  <si>
    <t>RAMIREZ  OSORIO</t>
  </si>
  <si>
    <t>eramirez@intn.gov.py</t>
  </si>
  <si>
    <t>VANESSA VICENTA</t>
  </si>
  <si>
    <t>BAEZ GENEZ</t>
  </si>
  <si>
    <t xml:space="preserve">Licenciada en CIiencia y Tecnologia de Alimentos </t>
  </si>
  <si>
    <t>vbaez@intn.gov.py</t>
  </si>
  <si>
    <t xml:space="preserve">MARIA ESTER </t>
  </si>
  <si>
    <t>ECHAGUE LIMA</t>
  </si>
  <si>
    <t>mechague@intn.gov.py</t>
  </si>
  <si>
    <t>MELISSA  ANNABEL</t>
  </si>
  <si>
    <t>LOVERA  FERNANDEZ</t>
  </si>
  <si>
    <t>mlovera@intn.gov.py</t>
  </si>
  <si>
    <t>ANDREA  NAHOMI</t>
  </si>
  <si>
    <t>GONZALEZ  AYALA</t>
  </si>
  <si>
    <t xml:space="preserve">JUAN  </t>
  </si>
  <si>
    <t>GONZALEZ  GIMENEZ</t>
  </si>
  <si>
    <t>jgonzalez@intn.gov.py</t>
  </si>
  <si>
    <t>CESARINO</t>
  </si>
  <si>
    <t>SANABRIA  TORRES</t>
  </si>
  <si>
    <t>csanabria@intn.gov.py</t>
  </si>
  <si>
    <t>JORGE DANIEL LEIVA</t>
  </si>
  <si>
    <t>LEIVA ESPINOZA</t>
  </si>
  <si>
    <t>jleiva@intn.gov.py</t>
  </si>
  <si>
    <t>LORENZO  ALEJANDRO</t>
  </si>
  <si>
    <t>BOBADILLA  MERCADO</t>
  </si>
  <si>
    <t>Licenciado En Ciencias de la Informacion</t>
  </si>
  <si>
    <t>lbobadilla@intn.gov.py</t>
  </si>
  <si>
    <t>JACILDA MARISOL</t>
  </si>
  <si>
    <t xml:space="preserve"> MOSQUEDA</t>
  </si>
  <si>
    <t>mmontiel@intn.gov.py</t>
  </si>
  <si>
    <t>PEDRO  ANTONIO</t>
  </si>
  <si>
    <t>pzabala@intn.gov.py</t>
  </si>
  <si>
    <t>SERGIO  DANIEL</t>
  </si>
  <si>
    <t>BALBUENA  LOPEZ</t>
  </si>
  <si>
    <t>Licenciado  En Tecnologia de Produccion</t>
  </si>
  <si>
    <t>mbalbuena@intn.gov.py</t>
  </si>
  <si>
    <t>RITA  RAQUEL</t>
  </si>
  <si>
    <t>RODRIGUEZ  MEDINA</t>
  </si>
  <si>
    <t>D81</t>
  </si>
  <si>
    <t>NEXO ADMINISTRATIVO - OIAT</t>
  </si>
  <si>
    <t>rrodriguez@intn.gov.py</t>
  </si>
  <si>
    <t>ANDREA  MARIEL</t>
  </si>
  <si>
    <t>CAMPUZANO  MORA</t>
  </si>
  <si>
    <t>acampuzano@intn.gov.py</t>
  </si>
  <si>
    <t>MARIA ADELA</t>
  </si>
  <si>
    <t>GUERRERO GIMENEZ</t>
  </si>
  <si>
    <t>Licenciada  en Nutricion</t>
  </si>
  <si>
    <t>mguerrero@intn.gov.py</t>
  </si>
  <si>
    <t>MARIA  LOURDES</t>
  </si>
  <si>
    <t>VALENZUELA  ALDANA</t>
  </si>
  <si>
    <t>mvalenzuela@intn.gov.py</t>
  </si>
  <si>
    <t xml:space="preserve">ARIEL ALEJANDRO </t>
  </si>
  <si>
    <t>CABALLERO INFRAN</t>
  </si>
  <si>
    <t>DIRECTOR DE LA ADMINISTRACION ADMINISTRATIVO Y FINANCIERA</t>
  </si>
  <si>
    <t>Economista</t>
  </si>
  <si>
    <t>aacaballero@intn.gov.py</t>
  </si>
  <si>
    <t>MONICA  ANDREA</t>
  </si>
  <si>
    <t>AQUINO  DE  MATTO</t>
  </si>
  <si>
    <t>maquino@intn.gov.py</t>
  </si>
  <si>
    <t>YOHANA ISABEL</t>
  </si>
  <si>
    <t xml:space="preserve"> RODRIGUEZ BURGOS</t>
  </si>
  <si>
    <t>jrodriguez@intn.gov.py</t>
  </si>
  <si>
    <t>FATIMA  FRANCISCA</t>
  </si>
  <si>
    <t>ESCURRA MARTINEZ</t>
  </si>
  <si>
    <t>Licenciada en Enfermeria</t>
  </si>
  <si>
    <t>fescurra@intn.gov.py</t>
  </si>
  <si>
    <t>EDUARDO RAMON</t>
  </si>
  <si>
    <t>VEGA BARRETO</t>
  </si>
  <si>
    <t>LICENCIADO EN ESTADISTICA</t>
  </si>
  <si>
    <t>CESAR DAVID</t>
  </si>
  <si>
    <t xml:space="preserve"> OJEDA CACERES</t>
  </si>
  <si>
    <t>Tecnico II</t>
  </si>
  <si>
    <t>cojeda@intn.gov.py</t>
  </si>
  <si>
    <t>IVONNE MACARENA</t>
  </si>
  <si>
    <t xml:space="preserve"> DIAZ ALVARENGA</t>
  </si>
  <si>
    <t>idiaz@intn.gov.py</t>
  </si>
  <si>
    <t xml:space="preserve">LILIA CAROLINA </t>
  </si>
  <si>
    <t xml:space="preserve">MELGAREJO BENITEZ </t>
  </si>
  <si>
    <t>lmelgarejo@intn.gov.py</t>
  </si>
  <si>
    <t xml:space="preserve">AQUILES DAVID </t>
  </si>
  <si>
    <t xml:space="preserve">MENDOZA </t>
  </si>
  <si>
    <t>admendoza@intn.gov.py</t>
  </si>
  <si>
    <t>VACANTE</t>
  </si>
  <si>
    <t xml:space="preserve">DIRECTOR </t>
  </si>
  <si>
    <t>C3G</t>
  </si>
  <si>
    <t>COORDINADOR</t>
  </si>
  <si>
    <t>C55</t>
  </si>
  <si>
    <t>C8F</t>
  </si>
  <si>
    <t>C8Q</t>
  </si>
  <si>
    <t>D83</t>
  </si>
  <si>
    <t>NEMESIO ALBERTO</t>
  </si>
  <si>
    <t>REYES VILLALBA</t>
  </si>
  <si>
    <t xml:space="preserve">COMISIONADO </t>
  </si>
  <si>
    <t xml:space="preserve">CON </t>
  </si>
  <si>
    <t>MUNICIPALIDAD DE ASUNCION</t>
  </si>
  <si>
    <t>RESOLUCION  INTN  001/2019</t>
  </si>
  <si>
    <t xml:space="preserve">BONIFICACION POR RESPONSABILIDAD EN EL CARGO </t>
  </si>
  <si>
    <t xml:space="preserve">REMUNERACION EXTRAORDINARIA </t>
  </si>
  <si>
    <t xml:space="preserve">REMUNERACION ADICIONAL  </t>
  </si>
  <si>
    <t xml:space="preserve">OTROS GASTOS DEL PERSONAL  </t>
  </si>
  <si>
    <t xml:space="preserve">CARLOS ANTONIO </t>
  </si>
  <si>
    <t>CHAPARRO GIMENEZ</t>
  </si>
  <si>
    <t>CON</t>
  </si>
  <si>
    <t>MEC</t>
  </si>
  <si>
    <t xml:space="preserve">ASISTENTE - SECRETARIA GENERAL </t>
  </si>
  <si>
    <t>RESOLUCION INTN 222/2019</t>
  </si>
  <si>
    <t>REMUNERACION ADICIONAL</t>
  </si>
  <si>
    <t xml:space="preserve">GENARO </t>
  </si>
  <si>
    <t>ANDINO VELAZQUEZ</t>
  </si>
  <si>
    <t>DE MINISTERIO DE JUSTICIA</t>
  </si>
  <si>
    <t xml:space="preserve">AUXILIAR DE SERVICIOS </t>
  </si>
  <si>
    <t>SERVICIOS GENERALES Y SEGURIDAD</t>
  </si>
  <si>
    <t>RESOLUCION  INTN  86/2019</t>
  </si>
  <si>
    <t>GLORIA  MARIA TERESA</t>
  </si>
  <si>
    <t>SANTA CRUZ  AÑAZCO</t>
  </si>
  <si>
    <t>DE LA SEAM</t>
  </si>
  <si>
    <t xml:space="preserve">TECNICO  </t>
  </si>
  <si>
    <t>RESOLUCION  INTN  031/2019</t>
  </si>
  <si>
    <t>LIRA ROSSANA</t>
  </si>
  <si>
    <t>GIMENEZ GIMENEZ</t>
  </si>
  <si>
    <t>DE  IPS</t>
  </si>
  <si>
    <t>DIRECTORA</t>
  </si>
  <si>
    <t xml:space="preserve">INGENIERA QUIMICA </t>
  </si>
  <si>
    <t>lgimenez@intn.gov.py</t>
  </si>
  <si>
    <t>RESOLUCION  INTN  18/2019</t>
  </si>
  <si>
    <t xml:space="preserve">DE IPS </t>
  </si>
  <si>
    <t>RICARDO</t>
  </si>
  <si>
    <t>ARANDA</t>
  </si>
  <si>
    <t xml:space="preserve">CHOFER - GABINENTE </t>
  </si>
  <si>
    <t>RESOLUCION 18/2019</t>
  </si>
  <si>
    <t xml:space="preserve">WALTER </t>
  </si>
  <si>
    <t>RODRIGUEZ GALEANO</t>
  </si>
  <si>
    <t xml:space="preserve">ASISTENTE TECNICO </t>
  </si>
  <si>
    <t>RESOLUCION  INTN  16/2019</t>
  </si>
  <si>
    <t xml:space="preserve">ROSMARI  RAMONA </t>
  </si>
  <si>
    <t xml:space="preserve">RECALDE </t>
  </si>
  <si>
    <t>DE DINACOPA</t>
  </si>
  <si>
    <t>ASISTENTE</t>
  </si>
  <si>
    <t>rrecalde@intn.gov.py</t>
  </si>
  <si>
    <t>RESOLUCION  INTN 141  /2019</t>
  </si>
  <si>
    <t>ANGEL DARIO</t>
  </si>
  <si>
    <t>RIQUELME FERNANDEZ</t>
  </si>
  <si>
    <t>DE DIBEN</t>
  </si>
  <si>
    <t xml:space="preserve">CHOFER - SECRETARIA GENERAL  </t>
  </si>
  <si>
    <t>RESOLUCION  INTN  002/2019</t>
  </si>
  <si>
    <t>LILIAN CRISTINA</t>
  </si>
  <si>
    <t>GULLON MARTINEZ</t>
  </si>
  <si>
    <t>DE CONATEL</t>
  </si>
  <si>
    <t>LICENCIADA CONTABILIDAD</t>
  </si>
  <si>
    <t>lgullon@intn.gov.py</t>
  </si>
  <si>
    <t>RESOLUCION  INTN  303/2018</t>
  </si>
  <si>
    <t>MANUEL</t>
  </si>
  <si>
    <t>GONZALEZ BAEZ</t>
  </si>
  <si>
    <t>MINISTERIO DE JUSTICIA</t>
  </si>
  <si>
    <t xml:space="preserve">ASISTENTE </t>
  </si>
  <si>
    <t xml:space="preserve">ASISTENTE DE SECRETARIA GENERAL </t>
  </si>
  <si>
    <t>RESOLUCION INTN 186/2019</t>
  </si>
  <si>
    <t>GUILLERMO ADOLFO ERICO</t>
  </si>
  <si>
    <t>LURAGHI</t>
  </si>
  <si>
    <t>ABOGADO</t>
  </si>
  <si>
    <t>gerico@intn.gov.py</t>
  </si>
  <si>
    <t>RESOLUCION  INTN  13/2019</t>
  </si>
  <si>
    <t>ELEUTERIO NOLBERTO</t>
  </si>
  <si>
    <t>BRIZUELA AGÃœERO</t>
  </si>
  <si>
    <t>DE MINISTERIO DEL INTERIOR</t>
  </si>
  <si>
    <t>RESOLUCION  INTN  96/2019</t>
  </si>
  <si>
    <t>ADELA SOLEDAD</t>
  </si>
  <si>
    <t>AGUILERA  MARTINEZ</t>
  </si>
  <si>
    <t>DE LA DINACOPA</t>
  </si>
  <si>
    <t>RESOLUCION  INTN 19/2019</t>
  </si>
  <si>
    <t>aaguilera@intn.gov.py</t>
  </si>
  <si>
    <t>NATASHA DOLORES</t>
  </si>
  <si>
    <t>BOBADILLA ARCE</t>
  </si>
  <si>
    <t>DE MUNICIPALIDAD DE ASUNCION</t>
  </si>
  <si>
    <t>COORDINADORA</t>
  </si>
  <si>
    <t>COODINADORA ADMINISTRATIVA</t>
  </si>
  <si>
    <t>RESOLUCION  INTN  137/2019</t>
  </si>
  <si>
    <t xml:space="preserve">ASISTENTE -SECRETARIA GENERAL </t>
  </si>
  <si>
    <t>MINISTERIO DE EDUCACION Y CIENCIAS</t>
  </si>
  <si>
    <t xml:space="preserve">PERSONAL DE APOYO </t>
  </si>
  <si>
    <t>PERSONAL DE APOYO DEL DEPARTAMENTO DE CONSTRUCCIONES</t>
  </si>
  <si>
    <t>GRACIELA</t>
  </si>
  <si>
    <t>BLANCO DE ROIG</t>
  </si>
  <si>
    <t>CONTRATADO</t>
  </si>
  <si>
    <t xml:space="preserve">JORNALES  SUELDO  </t>
  </si>
  <si>
    <t>JORNAL</t>
  </si>
  <si>
    <t>ASISTENTE DE ADMINISTRACION DE PERSONAS</t>
  </si>
  <si>
    <t>JORNALES-AGUINALDO</t>
  </si>
  <si>
    <t xml:space="preserve">JULIAN VALIENTE </t>
  </si>
  <si>
    <t xml:space="preserve">CRISTALDO </t>
  </si>
  <si>
    <t xml:space="preserve">ASISTENTE DE SERVICIOS GENERALES </t>
  </si>
  <si>
    <t>GENARO</t>
  </si>
  <si>
    <t>QUINTANA CABRERA</t>
  </si>
  <si>
    <t xml:space="preserve">ELBA </t>
  </si>
  <si>
    <t xml:space="preserve">ARGAÑA DE MORENO </t>
  </si>
  <si>
    <t xml:space="preserve">AXULIAR DE SERVIICOS </t>
  </si>
  <si>
    <t>CRISTINA  ALCIRA</t>
  </si>
  <si>
    <t>TORALES  DE URAN</t>
  </si>
  <si>
    <t>MARIO HELIODORO</t>
  </si>
  <si>
    <t>RODRIGUEZ  SILVA</t>
  </si>
  <si>
    <t>ASISTENTE DE LIMPIEZA - SERVICIOS GENERALES</t>
  </si>
  <si>
    <t>DOMINGO  CIRIACO</t>
  </si>
  <si>
    <t xml:space="preserve">IGARZA  </t>
  </si>
  <si>
    <t xml:space="preserve">DERLIS OMAR </t>
  </si>
  <si>
    <t>TOLEDO ARRIOLA</t>
  </si>
  <si>
    <t>SEGURIDAD</t>
  </si>
  <si>
    <t xml:space="preserve">MAXIMINO  </t>
  </si>
  <si>
    <t>ORUE  MORA</t>
  </si>
  <si>
    <t xml:space="preserve">CLAUDIO GUSTAVO </t>
  </si>
  <si>
    <t>TORRES  MELGAREJO</t>
  </si>
  <si>
    <t>HONORARIOS PROFESIONALES SUELDO</t>
  </si>
  <si>
    <t>HONORARIOS PROFESIONALES</t>
  </si>
  <si>
    <t>Licenciado en administracion de empresas abogacia y notariado y analisis de sistemas</t>
  </si>
  <si>
    <t>ctorres@intn.gov.py</t>
  </si>
  <si>
    <t xml:space="preserve">HONORARIOS PROFESIONALES - AGUINALDO </t>
  </si>
  <si>
    <t xml:space="preserve">VICTOR  MANUEL  </t>
  </si>
  <si>
    <t>OCAMPOS   BARUA</t>
  </si>
  <si>
    <t xml:space="preserve">Licienciado en Ciencias Contables </t>
  </si>
  <si>
    <t>vocampos@intn.gov.py</t>
  </si>
  <si>
    <t>RITA</t>
  </si>
  <si>
    <t>VILLAMAYOR  SANTIBANEZ</t>
  </si>
  <si>
    <t>rvillamayor@intn.gov.py</t>
  </si>
  <si>
    <t xml:space="preserve">BLANCA  ESTHER </t>
  </si>
  <si>
    <t xml:space="preserve">ARNOLD  GONZALEZ  </t>
  </si>
  <si>
    <t>HONORARIOS PROFESIONALES    SUELDO</t>
  </si>
  <si>
    <t>barnold@intn.gov.py</t>
  </si>
  <si>
    <t xml:space="preserve">RAIMUNDO  </t>
  </si>
  <si>
    <t>CHAVEZ  CACERES</t>
  </si>
  <si>
    <t>rchavez@intn.gov.py</t>
  </si>
  <si>
    <t xml:space="preserve">JOSEFINA </t>
  </si>
  <si>
    <t>PERALTA DE SERVIN</t>
  </si>
  <si>
    <t>ZUNILDA MAGDALENA</t>
  </si>
  <si>
    <t>ESCOBAR</t>
  </si>
  <si>
    <t xml:space="preserve">BERNARDINO </t>
  </si>
  <si>
    <t>SANABRIA GIMENEZ</t>
  </si>
  <si>
    <t xml:space="preserve">JORGE  </t>
  </si>
  <si>
    <t>ANA  ANDREA</t>
  </si>
  <si>
    <t xml:space="preserve">VERA  </t>
  </si>
  <si>
    <t>MONICA LILIANA</t>
  </si>
  <si>
    <t>ZARATE GOMEZ</t>
  </si>
  <si>
    <t xml:space="preserve">LICENCIADA EN CIENCIAS QUIMICAS </t>
  </si>
  <si>
    <t>HONORARIOS PROFESIONALES-AGUINALDO</t>
  </si>
  <si>
    <t>AGUILAR ACOSTA</t>
  </si>
  <si>
    <t>AGUILAR AGUILAR</t>
  </si>
  <si>
    <t xml:space="preserve">CATHERIN ELIZABETH </t>
  </si>
  <si>
    <t>ROMERO NARVAEZ</t>
  </si>
  <si>
    <t>Licenciada en Administracion de Empresas</t>
  </si>
  <si>
    <t xml:space="preserve">MARINA </t>
  </si>
  <si>
    <t>VILLALBA</t>
  </si>
  <si>
    <t>CATALINO</t>
  </si>
  <si>
    <t>PINTO AMARILLA</t>
  </si>
  <si>
    <t xml:space="preserve">SAMUEL </t>
  </si>
  <si>
    <t>MACIEL FLEITAS</t>
  </si>
  <si>
    <t xml:space="preserve">JUAN  ANTONIO </t>
  </si>
  <si>
    <t>LOPEZ</t>
  </si>
  <si>
    <t>DERLIS EMMANUEL</t>
  </si>
  <si>
    <t>MARTINEZ BENITEZ</t>
  </si>
  <si>
    <t>CRISTINA</t>
  </si>
  <si>
    <t>NOGUERA BARRIOS</t>
  </si>
  <si>
    <t>ROCIO ANALIA</t>
  </si>
  <si>
    <t>AGUINALDE ROJAS</t>
  </si>
  <si>
    <t>EVELYN ANDREA</t>
  </si>
  <si>
    <t>GARCIA RUIZ DIAZ</t>
  </si>
  <si>
    <t>egarcia@intn.gov.py</t>
  </si>
  <si>
    <t>LETICIA PAOLA</t>
  </si>
  <si>
    <t>CANDIA  FLEITAS</t>
  </si>
  <si>
    <t>B</t>
  </si>
  <si>
    <t>LICENCIADA EN QUIMICA INDUSTRIAL</t>
  </si>
  <si>
    <t>RESOLUCION  INTN  153/2019</t>
  </si>
  <si>
    <t>JHAMIN  JULIO</t>
  </si>
  <si>
    <t>AFARA  FERNANDEZ</t>
  </si>
  <si>
    <t>jafara@intn.gov.py</t>
  </si>
  <si>
    <t>AYALA  GIMENEZ</t>
  </si>
  <si>
    <t>mayala@intn.gov.py</t>
  </si>
  <si>
    <t>DIANA ISABEL</t>
  </si>
  <si>
    <t>MEZA PESOA</t>
  </si>
  <si>
    <t>dmeza@intn.gov.py</t>
  </si>
  <si>
    <t>JORGE DARIO</t>
  </si>
  <si>
    <t>ROSA</t>
  </si>
  <si>
    <t xml:space="preserve">Estudiante universitario </t>
  </si>
  <si>
    <t>jorgero21295@gmail.com</t>
  </si>
  <si>
    <t xml:space="preserve">ELISEO </t>
  </si>
  <si>
    <t>MONGES TORRASCA</t>
  </si>
  <si>
    <t xml:space="preserve">CARLOS  ALBERTO </t>
  </si>
  <si>
    <t>CANE  CUBILLA</t>
  </si>
  <si>
    <t>ccane@intn.gov.py</t>
  </si>
  <si>
    <t xml:space="preserve">MARCOS  </t>
  </si>
  <si>
    <t>PERALTA PEREIRA</t>
  </si>
  <si>
    <t>LAURA  RAMONA</t>
  </si>
  <si>
    <t>VERA  GONZALEZ</t>
  </si>
  <si>
    <t>ALEXANDER GERALD</t>
  </si>
  <si>
    <t>WOOD  ESQUIVEL</t>
  </si>
  <si>
    <t>awood@intn.gov.py</t>
  </si>
  <si>
    <t>LUIS  GUILLERMO</t>
  </si>
  <si>
    <t>CATALDO  ALDERETE</t>
  </si>
  <si>
    <t>ALBAÑILERIA Y PINTURA - OBRAS CIVILES</t>
  </si>
  <si>
    <t>MATIAS DIOSNEL</t>
  </si>
  <si>
    <t xml:space="preserve"> GODOY   LOPEZ</t>
  </si>
  <si>
    <t>BRUNHILDE  MANUELA</t>
  </si>
  <si>
    <t>OJEDA  SIBETH</t>
  </si>
  <si>
    <t xml:space="preserve">LICENCIADA EN CIENCIAS INFORMATICAS </t>
  </si>
  <si>
    <t>bojeda@intn.gov.py</t>
  </si>
  <si>
    <t xml:space="preserve">NELSON  RODRIGO  </t>
  </si>
  <si>
    <t xml:space="preserve">GIMENEZ  RODRIGUEZ </t>
  </si>
  <si>
    <t>EDUARDO ADRIAN</t>
  </si>
  <si>
    <t>ARMOA FERNANDEZ</t>
  </si>
  <si>
    <t>eduardoarmoa67@gmail.com</t>
  </si>
  <si>
    <t xml:space="preserve">RODRIGO EMANUEL </t>
  </si>
  <si>
    <t>CAMPUZANO MORA</t>
  </si>
  <si>
    <t>recm90@gmail.com</t>
  </si>
  <si>
    <t>LUIS RAMON</t>
  </si>
  <si>
    <t>FRANCO</t>
  </si>
  <si>
    <t>lrfranco@intn.gov.py</t>
  </si>
  <si>
    <t>JORGE DANIEL</t>
  </si>
  <si>
    <t>CAÑIZA SANABRIA</t>
  </si>
  <si>
    <t>ccaniza@intn.gov.py</t>
  </si>
  <si>
    <t xml:space="preserve">BRIAN ENMANUEL </t>
  </si>
  <si>
    <t>AZARI BARRIOS</t>
  </si>
  <si>
    <t>MELISA ELIZABETH</t>
  </si>
  <si>
    <t>GROSSI SAMANIEGO</t>
  </si>
  <si>
    <t>BRENDA AILLEN</t>
  </si>
  <si>
    <t>SOSA MARECO</t>
  </si>
  <si>
    <t>MARCOS ANTONIO</t>
  </si>
  <si>
    <t>WILMA  TERESA</t>
  </si>
  <si>
    <t>ACOSTA PORTILLO</t>
  </si>
  <si>
    <t>Licencia en Analisis de Sisitemas Informaticos</t>
  </si>
  <si>
    <t>wacosta@intn.gov.py</t>
  </si>
  <si>
    <t xml:space="preserve">CYNTHIA ELIZABETH </t>
  </si>
  <si>
    <t>IBAÑEZ ALFONSO</t>
  </si>
  <si>
    <t xml:space="preserve">ABOGADA </t>
  </si>
  <si>
    <t>cynthiaibanez16@gmail.com</t>
  </si>
  <si>
    <t xml:space="preserve">ADRIAN ROBERTO </t>
  </si>
  <si>
    <t>CABALLERO YUDICE</t>
  </si>
  <si>
    <t>INGENIERO QUIMICO</t>
  </si>
  <si>
    <t>arcy.yudice@gmail.com</t>
  </si>
  <si>
    <t>LUIS  JAVIER</t>
  </si>
  <si>
    <t>DIAZ</t>
  </si>
  <si>
    <t>LICENCIADO EN CIENCIAS CONTABLES</t>
  </si>
  <si>
    <t>ldiaz@intn.gov.py</t>
  </si>
  <si>
    <t>RODRIGO LUIS VICENTE</t>
  </si>
  <si>
    <t>PAVON ZELAYA</t>
  </si>
  <si>
    <t>ASISTENTE TECNICO</t>
  </si>
  <si>
    <t>DENIS DARIO</t>
  </si>
  <si>
    <t>ROTELA RUIZ DIAZ</t>
  </si>
  <si>
    <t>JUNIOR EMMANUEL</t>
  </si>
  <si>
    <t>MERELES MILAN</t>
  </si>
  <si>
    <t>jmereles@intn.gov.py</t>
  </si>
  <si>
    <t xml:space="preserve">LUIS ANTONIO </t>
  </si>
  <si>
    <t>CONTRERAS PAREDES</t>
  </si>
  <si>
    <t>MECANICO</t>
  </si>
  <si>
    <t>DEBORAH ABIGAIL</t>
  </si>
  <si>
    <t>AQUINO</t>
  </si>
  <si>
    <t>CHRISTIAN MISAEL</t>
  </si>
  <si>
    <t xml:space="preserve">RAMIREZ PIÑANEZ </t>
  </si>
  <si>
    <t xml:space="preserve">CHOFER DE LA DIRECCIÓN GENERAL </t>
  </si>
  <si>
    <t>PROFESIONAL TECNICO</t>
  </si>
  <si>
    <t>DIRECTOR -  DIRECCIÓN  GESTION AMBIENTAL</t>
  </si>
  <si>
    <t>CENTRAL TELEFONICA - DGDG</t>
  </si>
  <si>
    <t>DIRECTOR - DIRECCIÓN DEL ORGANISMO DE INVESTIGACION Y ASISTENCIA TECNOLOGICA  (OIAT)</t>
  </si>
  <si>
    <t>DIRECTOR - DIRECCIÓN DE REGLAMENTACION</t>
  </si>
  <si>
    <t>JEFE - DPTO. DE VERIFICACION DE INSTRUMENTOS</t>
  </si>
  <si>
    <t>JEFE - DPTO. DE TERMOELECTRICA</t>
  </si>
  <si>
    <t>DIRECTOR - DIRECCION DEL ORGANISMO NACIONAL DE METROLOGIA  (ONM)</t>
  </si>
  <si>
    <t>DIRECTOR DIRECCIÓN DE  GESTION  DEL TALENTO HUMANO</t>
  </si>
  <si>
    <t>JEFE- UNIDAD DE INVESTIGACION INTERNA</t>
  </si>
  <si>
    <t>COORDINADOR TECNICO ADMINISTRATIVO INTERINO - DTIC</t>
  </si>
  <si>
    <t xml:space="preserve">ASESORA DE LA DIRECCIÓN GENERAL </t>
  </si>
  <si>
    <t>DIRECTOR  DIRECCIÓN  ADMINISTRATIVA Y  FINANCIERA</t>
  </si>
  <si>
    <t>DIRECTOR - UNIDAD TECNICA DE COOPERACIÓN Y RELACIONAMIENTO NACIONAL E INTERNACIONAL</t>
  </si>
  <si>
    <t>INGENIERO EN CIENCIAS AMBIENTALES</t>
  </si>
  <si>
    <t>DOCTOR EN QUIMICA INDUSTRAL</t>
  </si>
  <si>
    <t xml:space="preserve">QUIMICO ANALITICO </t>
  </si>
  <si>
    <t>LICENCIADA EN CONTABILIDAD</t>
  </si>
  <si>
    <t xml:space="preserve">TECNOLOGIA DE ALIMENTOS </t>
  </si>
  <si>
    <t xml:space="preserve">LICENCIADA EN TECNOLOGIA DE PRODUCCION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</si>
</sst>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0" fillId="33" borderId="0" xfId="0" applyFill="1"/>
    <xf numFmtId="14" fontId="0" fillId="33" borderId="0" xfId="0" applyNumberForma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74"/>
  <sheetViews>
    <sheetView tabSelected="1" topLeftCell="B1" zoomScaleNormal="100" workbookViewId="0">
      <selection activeCell="O2800" sqref="O2800"/>
    </sheetView>
  </sheetViews>
  <sheetFormatPr baseColWidth="10" defaultRowHeight="15" x14ac:dyDescent="0.25"/>
  <cols>
    <col min="13" max="13" width="10.28515625" customWidth="1"/>
  </cols>
  <sheetData>
    <row r="1" spans="1:3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x14ac:dyDescent="0.25">
      <c r="A2">
        <v>2019</v>
      </c>
      <c r="B2">
        <v>3</v>
      </c>
      <c r="C2">
        <v>23</v>
      </c>
      <c r="D2">
        <v>1</v>
      </c>
      <c r="E2">
        <v>1</v>
      </c>
      <c r="F2">
        <v>27000</v>
      </c>
      <c r="G2">
        <v>383113</v>
      </c>
      <c r="H2" t="s">
        <v>32</v>
      </c>
      <c r="I2" t="s">
        <v>33</v>
      </c>
      <c r="J2" t="s">
        <v>34</v>
      </c>
      <c r="K2">
        <f>O2+O3+O4+O5+O6+O7+O8+O9+O10</f>
        <v>3700000</v>
      </c>
      <c r="L2">
        <v>111</v>
      </c>
      <c r="M2">
        <v>10</v>
      </c>
      <c r="N2" t="s">
        <v>35</v>
      </c>
      <c r="O2">
        <v>3700000</v>
      </c>
      <c r="P2">
        <v>3367000</v>
      </c>
      <c r="Q2" t="s">
        <v>36</v>
      </c>
      <c r="T2" t="s">
        <v>37</v>
      </c>
      <c r="U2" t="s">
        <v>1429</v>
      </c>
      <c r="V2" t="s">
        <v>38</v>
      </c>
      <c r="W2" t="s">
        <v>39</v>
      </c>
      <c r="Y2">
        <v>1999</v>
      </c>
      <c r="Z2">
        <v>1</v>
      </c>
      <c r="AA2" t="s">
        <v>1443</v>
      </c>
      <c r="AB2" t="s">
        <v>40</v>
      </c>
      <c r="AC2" s="1">
        <v>36192</v>
      </c>
      <c r="AE2" t="s">
        <v>41</v>
      </c>
    </row>
    <row r="3" spans="1:32" x14ac:dyDescent="0.25">
      <c r="A3">
        <v>2019</v>
      </c>
      <c r="B3">
        <v>3</v>
      </c>
      <c r="C3">
        <v>23</v>
      </c>
      <c r="D3">
        <v>1</v>
      </c>
      <c r="E3">
        <v>1</v>
      </c>
      <c r="F3">
        <v>27000</v>
      </c>
      <c r="G3">
        <v>383113</v>
      </c>
      <c r="H3" t="s">
        <v>32</v>
      </c>
      <c r="I3" t="s">
        <v>33</v>
      </c>
      <c r="J3" t="s">
        <v>34</v>
      </c>
      <c r="K3">
        <v>0</v>
      </c>
      <c r="L3">
        <v>113</v>
      </c>
      <c r="M3">
        <v>30</v>
      </c>
      <c r="N3">
        <v>0</v>
      </c>
      <c r="O3">
        <v>0</v>
      </c>
      <c r="P3">
        <v>0</v>
      </c>
      <c r="Q3" t="s">
        <v>42</v>
      </c>
      <c r="T3" t="s">
        <v>37</v>
      </c>
      <c r="U3" t="s">
        <v>1429</v>
      </c>
      <c r="V3" t="s">
        <v>38</v>
      </c>
      <c r="W3" t="s">
        <v>39</v>
      </c>
      <c r="Y3">
        <v>1999</v>
      </c>
      <c r="Z3">
        <v>1</v>
      </c>
      <c r="AA3" t="s">
        <v>1443</v>
      </c>
      <c r="AB3" t="s">
        <v>40</v>
      </c>
      <c r="AC3" s="1">
        <v>36192</v>
      </c>
      <c r="AE3" t="s">
        <v>41</v>
      </c>
    </row>
    <row r="4" spans="1:32" x14ac:dyDescent="0.25">
      <c r="A4">
        <v>2019</v>
      </c>
      <c r="B4">
        <v>3</v>
      </c>
      <c r="C4">
        <v>23</v>
      </c>
      <c r="D4">
        <v>1</v>
      </c>
      <c r="E4">
        <v>1</v>
      </c>
      <c r="F4">
        <v>27000</v>
      </c>
      <c r="G4">
        <v>383113</v>
      </c>
      <c r="H4" t="s">
        <v>32</v>
      </c>
      <c r="I4" t="s">
        <v>33</v>
      </c>
      <c r="J4" t="s">
        <v>34</v>
      </c>
      <c r="K4">
        <v>0</v>
      </c>
      <c r="L4">
        <v>114</v>
      </c>
      <c r="M4">
        <v>10</v>
      </c>
      <c r="N4">
        <v>0</v>
      </c>
      <c r="O4">
        <v>0</v>
      </c>
      <c r="P4">
        <v>0</v>
      </c>
      <c r="Q4" t="s">
        <v>43</v>
      </c>
      <c r="T4" t="s">
        <v>37</v>
      </c>
      <c r="U4" t="s">
        <v>1429</v>
      </c>
      <c r="V4" t="s">
        <v>38</v>
      </c>
      <c r="W4" t="s">
        <v>39</v>
      </c>
      <c r="Y4">
        <v>1999</v>
      </c>
      <c r="Z4">
        <v>1</v>
      </c>
      <c r="AA4" t="s">
        <v>1443</v>
      </c>
      <c r="AB4" t="s">
        <v>40</v>
      </c>
      <c r="AC4" s="1">
        <v>36192</v>
      </c>
      <c r="AE4" t="s">
        <v>41</v>
      </c>
    </row>
    <row r="5" spans="1:32" x14ac:dyDescent="0.25">
      <c r="A5">
        <v>2019</v>
      </c>
      <c r="B5">
        <v>3</v>
      </c>
      <c r="C5">
        <v>23</v>
      </c>
      <c r="D5">
        <v>1</v>
      </c>
      <c r="E5">
        <v>1</v>
      </c>
      <c r="F5">
        <v>27000</v>
      </c>
      <c r="G5">
        <v>383113</v>
      </c>
      <c r="H5" t="s">
        <v>32</v>
      </c>
      <c r="I5" t="s">
        <v>33</v>
      </c>
      <c r="J5" t="s">
        <v>34</v>
      </c>
      <c r="K5">
        <v>0</v>
      </c>
      <c r="L5">
        <v>123</v>
      </c>
      <c r="M5">
        <v>30</v>
      </c>
      <c r="N5">
        <v>0</v>
      </c>
      <c r="O5">
        <v>0</v>
      </c>
      <c r="P5">
        <v>0</v>
      </c>
      <c r="Q5" t="s">
        <v>44</v>
      </c>
      <c r="T5" t="s">
        <v>37</v>
      </c>
      <c r="U5" t="s">
        <v>1429</v>
      </c>
      <c r="V5" t="s">
        <v>38</v>
      </c>
      <c r="W5" t="s">
        <v>39</v>
      </c>
      <c r="Y5">
        <v>1999</v>
      </c>
      <c r="Z5">
        <v>1</v>
      </c>
      <c r="AA5" t="s">
        <v>1443</v>
      </c>
      <c r="AB5" t="s">
        <v>40</v>
      </c>
      <c r="AC5" s="1">
        <v>36192</v>
      </c>
      <c r="AE5" t="s">
        <v>41</v>
      </c>
    </row>
    <row r="6" spans="1:32" x14ac:dyDescent="0.25">
      <c r="A6">
        <v>2019</v>
      </c>
      <c r="B6">
        <v>3</v>
      </c>
      <c r="C6">
        <v>23</v>
      </c>
      <c r="D6">
        <v>1</v>
      </c>
      <c r="E6">
        <v>1</v>
      </c>
      <c r="F6">
        <v>27000</v>
      </c>
      <c r="G6">
        <v>383113</v>
      </c>
      <c r="H6" t="s">
        <v>32</v>
      </c>
      <c r="I6" t="s">
        <v>33</v>
      </c>
      <c r="J6" t="s">
        <v>34</v>
      </c>
      <c r="K6">
        <v>0</v>
      </c>
      <c r="L6">
        <v>125</v>
      </c>
      <c r="M6">
        <v>30</v>
      </c>
      <c r="N6">
        <v>0</v>
      </c>
      <c r="O6">
        <v>0</v>
      </c>
      <c r="P6">
        <v>0</v>
      </c>
      <c r="Q6" t="s">
        <v>45</v>
      </c>
      <c r="T6" t="s">
        <v>37</v>
      </c>
      <c r="U6" t="s">
        <v>1429</v>
      </c>
      <c r="V6" t="s">
        <v>38</v>
      </c>
      <c r="W6" t="s">
        <v>39</v>
      </c>
      <c r="Y6">
        <v>1999</v>
      </c>
      <c r="Z6">
        <v>1</v>
      </c>
      <c r="AA6" t="s">
        <v>1443</v>
      </c>
      <c r="AB6" t="s">
        <v>40</v>
      </c>
      <c r="AC6" s="1">
        <v>36192</v>
      </c>
      <c r="AE6" t="s">
        <v>41</v>
      </c>
    </row>
    <row r="7" spans="1:32" x14ac:dyDescent="0.25">
      <c r="A7">
        <v>2019</v>
      </c>
      <c r="B7">
        <v>3</v>
      </c>
      <c r="C7">
        <v>23</v>
      </c>
      <c r="D7">
        <v>1</v>
      </c>
      <c r="E7">
        <v>1</v>
      </c>
      <c r="F7">
        <v>27000</v>
      </c>
      <c r="G7">
        <v>383113</v>
      </c>
      <c r="H7" t="s">
        <v>32</v>
      </c>
      <c r="I7" t="s">
        <v>33</v>
      </c>
      <c r="J7" t="s">
        <v>34</v>
      </c>
      <c r="K7">
        <v>0</v>
      </c>
      <c r="L7">
        <v>131</v>
      </c>
      <c r="M7">
        <v>30</v>
      </c>
      <c r="N7">
        <v>0</v>
      </c>
      <c r="O7">
        <v>0</v>
      </c>
      <c r="P7">
        <v>0</v>
      </c>
      <c r="Q7" t="s">
        <v>46</v>
      </c>
      <c r="T7" t="s">
        <v>37</v>
      </c>
      <c r="U7" t="s">
        <v>1429</v>
      </c>
      <c r="V7" t="s">
        <v>38</v>
      </c>
      <c r="W7" t="s">
        <v>39</v>
      </c>
      <c r="Y7">
        <v>1999</v>
      </c>
      <c r="Z7">
        <v>1</v>
      </c>
      <c r="AA7" t="s">
        <v>1443</v>
      </c>
      <c r="AB7" t="s">
        <v>40</v>
      </c>
      <c r="AC7" s="1">
        <v>36192</v>
      </c>
      <c r="AE7" t="s">
        <v>41</v>
      </c>
    </row>
    <row r="8" spans="1:32" x14ac:dyDescent="0.25">
      <c r="A8">
        <v>2019</v>
      </c>
      <c r="B8">
        <v>3</v>
      </c>
      <c r="C8">
        <v>23</v>
      </c>
      <c r="D8">
        <v>1</v>
      </c>
      <c r="E8">
        <v>1</v>
      </c>
      <c r="F8">
        <v>27000</v>
      </c>
      <c r="G8">
        <v>383113</v>
      </c>
      <c r="H8" t="s">
        <v>32</v>
      </c>
      <c r="I8" t="s">
        <v>33</v>
      </c>
      <c r="J8" t="s">
        <v>34</v>
      </c>
      <c r="K8">
        <v>0</v>
      </c>
      <c r="L8">
        <v>133</v>
      </c>
      <c r="M8">
        <v>30</v>
      </c>
      <c r="N8">
        <v>0</v>
      </c>
      <c r="O8">
        <v>0</v>
      </c>
      <c r="P8">
        <v>0</v>
      </c>
      <c r="Q8" t="s">
        <v>47</v>
      </c>
      <c r="T8" t="s">
        <v>37</v>
      </c>
      <c r="U8" t="s">
        <v>1429</v>
      </c>
      <c r="V8" t="s">
        <v>38</v>
      </c>
      <c r="W8" t="s">
        <v>39</v>
      </c>
      <c r="Y8">
        <v>1999</v>
      </c>
      <c r="Z8">
        <v>1</v>
      </c>
      <c r="AA8" t="s">
        <v>1443</v>
      </c>
      <c r="AB8" t="s">
        <v>40</v>
      </c>
      <c r="AC8" s="1">
        <v>36192</v>
      </c>
      <c r="AE8" t="s">
        <v>41</v>
      </c>
    </row>
    <row r="9" spans="1:32" x14ac:dyDescent="0.25">
      <c r="A9">
        <v>2019</v>
      </c>
      <c r="B9">
        <v>3</v>
      </c>
      <c r="C9">
        <v>23</v>
      </c>
      <c r="D9">
        <v>1</v>
      </c>
      <c r="E9">
        <v>1</v>
      </c>
      <c r="F9">
        <v>27000</v>
      </c>
      <c r="G9">
        <v>383113</v>
      </c>
      <c r="H9" t="s">
        <v>32</v>
      </c>
      <c r="I9" t="s">
        <v>33</v>
      </c>
      <c r="J9" t="s">
        <v>34</v>
      </c>
      <c r="K9">
        <v>0</v>
      </c>
      <c r="L9">
        <v>199</v>
      </c>
      <c r="M9">
        <v>30</v>
      </c>
      <c r="N9">
        <v>0</v>
      </c>
      <c r="O9">
        <v>0</v>
      </c>
      <c r="P9">
        <v>0</v>
      </c>
      <c r="Q9" t="s">
        <v>48</v>
      </c>
      <c r="T9" t="s">
        <v>37</v>
      </c>
      <c r="U9" t="s">
        <v>1429</v>
      </c>
      <c r="V9" t="s">
        <v>38</v>
      </c>
      <c r="W9" t="s">
        <v>39</v>
      </c>
      <c r="Y9">
        <v>1999</v>
      </c>
      <c r="Z9">
        <v>1</v>
      </c>
      <c r="AA9" t="s">
        <v>1443</v>
      </c>
      <c r="AB9" t="s">
        <v>40</v>
      </c>
      <c r="AC9" s="1">
        <v>36192</v>
      </c>
      <c r="AE9" t="s">
        <v>41</v>
      </c>
    </row>
    <row r="10" spans="1:32" x14ac:dyDescent="0.25">
      <c r="A10">
        <v>2019</v>
      </c>
      <c r="B10">
        <v>3</v>
      </c>
      <c r="C10">
        <v>23</v>
      </c>
      <c r="D10">
        <v>1</v>
      </c>
      <c r="E10">
        <v>1</v>
      </c>
      <c r="F10">
        <v>27000</v>
      </c>
      <c r="G10">
        <v>383113</v>
      </c>
      <c r="H10" t="s">
        <v>32</v>
      </c>
      <c r="I10" t="s">
        <v>33</v>
      </c>
      <c r="J10" t="s">
        <v>34</v>
      </c>
      <c r="K10">
        <v>0</v>
      </c>
      <c r="L10">
        <v>232</v>
      </c>
      <c r="M10">
        <v>30</v>
      </c>
      <c r="N10">
        <v>0</v>
      </c>
      <c r="O10">
        <v>0</v>
      </c>
      <c r="P10">
        <v>0</v>
      </c>
      <c r="Q10" t="s">
        <v>49</v>
      </c>
      <c r="T10" t="s">
        <v>37</v>
      </c>
      <c r="U10" t="s">
        <v>1429</v>
      </c>
      <c r="V10" t="s">
        <v>38</v>
      </c>
      <c r="W10" t="s">
        <v>39</v>
      </c>
      <c r="Y10">
        <v>1999</v>
      </c>
      <c r="Z10">
        <v>1</v>
      </c>
      <c r="AA10" t="s">
        <v>1443</v>
      </c>
      <c r="AB10" t="s">
        <v>40</v>
      </c>
      <c r="AC10" s="1">
        <v>36192</v>
      </c>
      <c r="AE10" t="s">
        <v>41</v>
      </c>
    </row>
    <row r="11" spans="1:32" x14ac:dyDescent="0.25">
      <c r="A11">
        <v>2019</v>
      </c>
      <c r="B11">
        <v>3</v>
      </c>
      <c r="C11">
        <v>23</v>
      </c>
      <c r="D11">
        <v>1</v>
      </c>
      <c r="E11">
        <v>1</v>
      </c>
      <c r="F11">
        <v>18000</v>
      </c>
      <c r="G11">
        <v>404999</v>
      </c>
      <c r="H11" t="s">
        <v>50</v>
      </c>
      <c r="I11" t="s">
        <v>51</v>
      </c>
      <c r="J11" t="s">
        <v>34</v>
      </c>
      <c r="K11">
        <f>O11+O12+O13+O14+O15+O16+O17+O18+O19</f>
        <v>4100000</v>
      </c>
      <c r="L11">
        <v>111</v>
      </c>
      <c r="M11">
        <v>10</v>
      </c>
      <c r="N11" t="s">
        <v>52</v>
      </c>
      <c r="O11">
        <v>4100000</v>
      </c>
      <c r="P11">
        <v>3731000</v>
      </c>
      <c r="Q11" t="s">
        <v>36</v>
      </c>
      <c r="T11" t="s">
        <v>53</v>
      </c>
      <c r="U11" t="s">
        <v>54</v>
      </c>
      <c r="V11" t="s">
        <v>38</v>
      </c>
      <c r="W11" t="s">
        <v>39</v>
      </c>
      <c r="Y11">
        <v>2018</v>
      </c>
      <c r="Z11">
        <v>1</v>
      </c>
      <c r="AA11" t="s">
        <v>55</v>
      </c>
      <c r="AB11" t="s">
        <v>56</v>
      </c>
      <c r="AC11" s="1">
        <v>43413</v>
      </c>
      <c r="AE11" t="s">
        <v>41</v>
      </c>
    </row>
    <row r="12" spans="1:32" x14ac:dyDescent="0.25">
      <c r="A12">
        <v>2019</v>
      </c>
      <c r="B12">
        <v>3</v>
      </c>
      <c r="C12">
        <v>23</v>
      </c>
      <c r="D12">
        <v>1</v>
      </c>
      <c r="E12">
        <v>1</v>
      </c>
      <c r="F12">
        <v>18000</v>
      </c>
      <c r="G12">
        <v>404999</v>
      </c>
      <c r="H12" t="s">
        <v>50</v>
      </c>
      <c r="I12" t="s">
        <v>51</v>
      </c>
      <c r="J12" t="s">
        <v>34</v>
      </c>
      <c r="K12">
        <v>0</v>
      </c>
      <c r="L12">
        <v>113</v>
      </c>
      <c r="M12">
        <v>30</v>
      </c>
      <c r="N12">
        <v>0</v>
      </c>
      <c r="O12">
        <v>0</v>
      </c>
      <c r="P12">
        <v>0</v>
      </c>
      <c r="Q12" t="s">
        <v>42</v>
      </c>
      <c r="T12" t="s">
        <v>53</v>
      </c>
      <c r="U12" t="s">
        <v>54</v>
      </c>
      <c r="V12" t="s">
        <v>38</v>
      </c>
      <c r="W12" t="s">
        <v>39</v>
      </c>
      <c r="Y12">
        <v>2018</v>
      </c>
      <c r="Z12">
        <v>1</v>
      </c>
      <c r="AA12" t="s">
        <v>55</v>
      </c>
      <c r="AB12" t="s">
        <v>56</v>
      </c>
      <c r="AC12" s="1">
        <v>43413</v>
      </c>
      <c r="AE12" t="s">
        <v>41</v>
      </c>
    </row>
    <row r="13" spans="1:32" x14ac:dyDescent="0.25">
      <c r="A13">
        <v>2019</v>
      </c>
      <c r="B13">
        <v>3</v>
      </c>
      <c r="C13">
        <v>23</v>
      </c>
      <c r="D13">
        <v>1</v>
      </c>
      <c r="E13">
        <v>1</v>
      </c>
      <c r="F13">
        <v>18000</v>
      </c>
      <c r="G13">
        <v>404999</v>
      </c>
      <c r="H13" t="s">
        <v>50</v>
      </c>
      <c r="I13" t="s">
        <v>51</v>
      </c>
      <c r="J13" t="s">
        <v>34</v>
      </c>
      <c r="K13">
        <v>0</v>
      </c>
      <c r="L13">
        <v>114</v>
      </c>
      <c r="M13">
        <v>10</v>
      </c>
      <c r="N13">
        <v>0</v>
      </c>
      <c r="O13">
        <v>0</v>
      </c>
      <c r="P13">
        <v>0</v>
      </c>
      <c r="Q13" t="s">
        <v>43</v>
      </c>
      <c r="T13" t="s">
        <v>53</v>
      </c>
      <c r="U13" t="s">
        <v>54</v>
      </c>
      <c r="V13" t="s">
        <v>38</v>
      </c>
      <c r="W13" t="s">
        <v>39</v>
      </c>
      <c r="Y13">
        <v>2018</v>
      </c>
      <c r="Z13">
        <v>1</v>
      </c>
      <c r="AA13" t="s">
        <v>55</v>
      </c>
      <c r="AB13" t="s">
        <v>56</v>
      </c>
      <c r="AC13" s="1">
        <v>43413</v>
      </c>
      <c r="AE13" t="s">
        <v>41</v>
      </c>
    </row>
    <row r="14" spans="1:32" x14ac:dyDescent="0.25">
      <c r="A14">
        <v>2019</v>
      </c>
      <c r="B14">
        <v>3</v>
      </c>
      <c r="C14">
        <v>23</v>
      </c>
      <c r="D14">
        <v>1</v>
      </c>
      <c r="E14">
        <v>1</v>
      </c>
      <c r="F14">
        <v>18000</v>
      </c>
      <c r="G14">
        <v>404999</v>
      </c>
      <c r="H14" t="s">
        <v>50</v>
      </c>
      <c r="I14" t="s">
        <v>51</v>
      </c>
      <c r="J14" t="s">
        <v>34</v>
      </c>
      <c r="K14">
        <v>0</v>
      </c>
      <c r="L14">
        <v>123</v>
      </c>
      <c r="M14">
        <v>30</v>
      </c>
      <c r="N14">
        <v>0</v>
      </c>
      <c r="O14">
        <v>0</v>
      </c>
      <c r="P14">
        <v>0</v>
      </c>
      <c r="Q14" t="s">
        <v>44</v>
      </c>
      <c r="T14" t="s">
        <v>53</v>
      </c>
      <c r="U14" t="s">
        <v>54</v>
      </c>
      <c r="V14" t="s">
        <v>38</v>
      </c>
      <c r="W14" t="s">
        <v>39</v>
      </c>
      <c r="Y14">
        <v>2018</v>
      </c>
      <c r="Z14">
        <v>1</v>
      </c>
      <c r="AA14" t="s">
        <v>55</v>
      </c>
      <c r="AB14" t="s">
        <v>56</v>
      </c>
      <c r="AC14" s="1">
        <v>43413</v>
      </c>
      <c r="AE14" t="s">
        <v>41</v>
      </c>
    </row>
    <row r="15" spans="1:32" x14ac:dyDescent="0.25">
      <c r="A15">
        <v>2019</v>
      </c>
      <c r="B15">
        <v>3</v>
      </c>
      <c r="C15">
        <v>23</v>
      </c>
      <c r="D15">
        <v>1</v>
      </c>
      <c r="E15">
        <v>1</v>
      </c>
      <c r="F15">
        <v>18000</v>
      </c>
      <c r="G15">
        <v>404999</v>
      </c>
      <c r="H15" t="s">
        <v>50</v>
      </c>
      <c r="I15" t="s">
        <v>51</v>
      </c>
      <c r="J15" t="s">
        <v>34</v>
      </c>
      <c r="K15">
        <v>0</v>
      </c>
      <c r="L15">
        <v>125</v>
      </c>
      <c r="M15">
        <v>30</v>
      </c>
      <c r="N15">
        <v>0</v>
      </c>
      <c r="O15">
        <v>0</v>
      </c>
      <c r="P15">
        <v>0</v>
      </c>
      <c r="Q15" t="s">
        <v>45</v>
      </c>
      <c r="T15" t="s">
        <v>53</v>
      </c>
      <c r="U15" t="s">
        <v>54</v>
      </c>
      <c r="V15" t="s">
        <v>38</v>
      </c>
      <c r="W15" t="s">
        <v>39</v>
      </c>
      <c r="Y15">
        <v>2018</v>
      </c>
      <c r="Z15">
        <v>1</v>
      </c>
      <c r="AA15" t="s">
        <v>55</v>
      </c>
      <c r="AB15" t="s">
        <v>56</v>
      </c>
      <c r="AC15" s="1">
        <v>43413</v>
      </c>
      <c r="AE15" t="s">
        <v>41</v>
      </c>
    </row>
    <row r="16" spans="1:32" x14ac:dyDescent="0.25">
      <c r="A16">
        <v>2019</v>
      </c>
      <c r="B16">
        <v>3</v>
      </c>
      <c r="C16">
        <v>23</v>
      </c>
      <c r="D16">
        <v>1</v>
      </c>
      <c r="E16">
        <v>1</v>
      </c>
      <c r="F16">
        <v>18000</v>
      </c>
      <c r="G16">
        <v>404999</v>
      </c>
      <c r="H16" t="s">
        <v>50</v>
      </c>
      <c r="I16" t="s">
        <v>51</v>
      </c>
      <c r="J16" t="s">
        <v>34</v>
      </c>
      <c r="K16">
        <v>0</v>
      </c>
      <c r="L16">
        <v>131</v>
      </c>
      <c r="M16">
        <v>30</v>
      </c>
      <c r="N16">
        <v>0</v>
      </c>
      <c r="O16">
        <v>0</v>
      </c>
      <c r="P16">
        <v>0</v>
      </c>
      <c r="Q16" t="s">
        <v>46</v>
      </c>
      <c r="T16" t="s">
        <v>53</v>
      </c>
      <c r="U16" t="s">
        <v>54</v>
      </c>
      <c r="V16" t="s">
        <v>38</v>
      </c>
      <c r="W16" t="s">
        <v>39</v>
      </c>
      <c r="Y16">
        <v>2018</v>
      </c>
      <c r="Z16">
        <v>1</v>
      </c>
      <c r="AA16" t="s">
        <v>55</v>
      </c>
      <c r="AB16" t="s">
        <v>56</v>
      </c>
      <c r="AC16" s="1">
        <v>43413</v>
      </c>
      <c r="AE16" t="s">
        <v>41</v>
      </c>
    </row>
    <row r="17" spans="1:31" x14ac:dyDescent="0.25">
      <c r="A17">
        <v>2019</v>
      </c>
      <c r="B17">
        <v>3</v>
      </c>
      <c r="C17">
        <v>23</v>
      </c>
      <c r="D17">
        <v>1</v>
      </c>
      <c r="E17">
        <v>1</v>
      </c>
      <c r="F17">
        <v>18000</v>
      </c>
      <c r="G17">
        <v>404999</v>
      </c>
      <c r="H17" t="s">
        <v>50</v>
      </c>
      <c r="I17" t="s">
        <v>51</v>
      </c>
      <c r="J17" t="s">
        <v>34</v>
      </c>
      <c r="K17">
        <v>0</v>
      </c>
      <c r="L17">
        <v>133</v>
      </c>
      <c r="M17">
        <v>30</v>
      </c>
      <c r="N17">
        <v>0</v>
      </c>
      <c r="O17">
        <v>0</v>
      </c>
      <c r="P17">
        <v>0</v>
      </c>
      <c r="Q17" t="s">
        <v>47</v>
      </c>
      <c r="T17" t="s">
        <v>53</v>
      </c>
      <c r="U17" t="s">
        <v>54</v>
      </c>
      <c r="V17" t="s">
        <v>38</v>
      </c>
      <c r="W17" t="s">
        <v>39</v>
      </c>
      <c r="Y17">
        <v>2018</v>
      </c>
      <c r="Z17">
        <v>1</v>
      </c>
      <c r="AA17" t="s">
        <v>55</v>
      </c>
      <c r="AB17" t="s">
        <v>56</v>
      </c>
      <c r="AC17" s="1">
        <v>43413</v>
      </c>
      <c r="AE17" t="s">
        <v>41</v>
      </c>
    </row>
    <row r="18" spans="1:31" x14ac:dyDescent="0.25">
      <c r="A18">
        <v>2019</v>
      </c>
      <c r="B18">
        <v>3</v>
      </c>
      <c r="C18">
        <v>23</v>
      </c>
      <c r="D18">
        <v>1</v>
      </c>
      <c r="E18">
        <v>1</v>
      </c>
      <c r="F18">
        <v>18000</v>
      </c>
      <c r="G18">
        <v>404999</v>
      </c>
      <c r="H18" t="s">
        <v>50</v>
      </c>
      <c r="I18" t="s">
        <v>51</v>
      </c>
      <c r="J18" t="s">
        <v>34</v>
      </c>
      <c r="K18">
        <v>0</v>
      </c>
      <c r="L18">
        <v>199</v>
      </c>
      <c r="M18">
        <v>30</v>
      </c>
      <c r="N18">
        <v>0</v>
      </c>
      <c r="O18">
        <v>0</v>
      </c>
      <c r="P18">
        <v>0</v>
      </c>
      <c r="Q18" t="s">
        <v>48</v>
      </c>
      <c r="T18" t="s">
        <v>53</v>
      </c>
      <c r="U18" t="s">
        <v>54</v>
      </c>
      <c r="V18" t="s">
        <v>38</v>
      </c>
      <c r="W18" t="s">
        <v>39</v>
      </c>
      <c r="Y18">
        <v>2018</v>
      </c>
      <c r="Z18">
        <v>1</v>
      </c>
      <c r="AA18" t="s">
        <v>55</v>
      </c>
      <c r="AB18" t="s">
        <v>56</v>
      </c>
      <c r="AC18" s="1">
        <v>43413</v>
      </c>
      <c r="AE18" t="s">
        <v>41</v>
      </c>
    </row>
    <row r="19" spans="1:31" x14ac:dyDescent="0.25">
      <c r="A19">
        <v>2019</v>
      </c>
      <c r="B19">
        <v>3</v>
      </c>
      <c r="C19">
        <v>23</v>
      </c>
      <c r="D19">
        <v>1</v>
      </c>
      <c r="E19">
        <v>1</v>
      </c>
      <c r="F19">
        <v>18000</v>
      </c>
      <c r="G19">
        <v>404999</v>
      </c>
      <c r="H19" t="s">
        <v>50</v>
      </c>
      <c r="I19" t="s">
        <v>51</v>
      </c>
      <c r="J19" t="s">
        <v>34</v>
      </c>
      <c r="K19">
        <v>0</v>
      </c>
      <c r="L19">
        <v>232</v>
      </c>
      <c r="M19">
        <v>30</v>
      </c>
      <c r="N19">
        <v>0</v>
      </c>
      <c r="O19">
        <v>0</v>
      </c>
      <c r="P19">
        <v>0</v>
      </c>
      <c r="Q19" t="s">
        <v>49</v>
      </c>
      <c r="T19" t="s">
        <v>53</v>
      </c>
      <c r="U19" t="s">
        <v>54</v>
      </c>
      <c r="V19" t="s">
        <v>38</v>
      </c>
      <c r="W19" t="s">
        <v>39</v>
      </c>
      <c r="Y19">
        <v>2018</v>
      </c>
      <c r="Z19">
        <v>1</v>
      </c>
      <c r="AA19" t="s">
        <v>55</v>
      </c>
      <c r="AB19" t="s">
        <v>56</v>
      </c>
      <c r="AC19" s="1">
        <v>43413</v>
      </c>
      <c r="AE19" t="s">
        <v>41</v>
      </c>
    </row>
    <row r="20" spans="1:31" x14ac:dyDescent="0.25">
      <c r="A20">
        <v>2019</v>
      </c>
      <c r="B20">
        <v>3</v>
      </c>
      <c r="C20">
        <v>23</v>
      </c>
      <c r="D20">
        <v>1</v>
      </c>
      <c r="E20">
        <v>1</v>
      </c>
      <c r="F20">
        <v>1000</v>
      </c>
      <c r="G20">
        <v>409627</v>
      </c>
      <c r="H20" t="s">
        <v>57</v>
      </c>
      <c r="I20" t="s">
        <v>58</v>
      </c>
      <c r="J20" t="s">
        <v>34</v>
      </c>
      <c r="K20">
        <f>O20+O21+O22+O23+O24+O25+O26+O27+O28</f>
        <v>15600000</v>
      </c>
      <c r="L20">
        <v>111</v>
      </c>
      <c r="M20">
        <v>10</v>
      </c>
      <c r="N20" t="s">
        <v>59</v>
      </c>
      <c r="O20">
        <v>10200000</v>
      </c>
      <c r="P20">
        <v>9282000</v>
      </c>
      <c r="Q20" t="s">
        <v>36</v>
      </c>
      <c r="T20" t="s">
        <v>60</v>
      </c>
      <c r="U20" t="s">
        <v>1430</v>
      </c>
      <c r="V20" t="s">
        <v>38</v>
      </c>
      <c r="W20" t="s">
        <v>39</v>
      </c>
      <c r="Y20">
        <v>1980</v>
      </c>
      <c r="Z20">
        <v>1</v>
      </c>
      <c r="AA20" t="s">
        <v>1444</v>
      </c>
      <c r="AB20" t="s">
        <v>61</v>
      </c>
      <c r="AC20" s="1">
        <v>29312</v>
      </c>
      <c r="AE20" t="s">
        <v>62</v>
      </c>
    </row>
    <row r="21" spans="1:31" x14ac:dyDescent="0.25">
      <c r="A21">
        <v>2019</v>
      </c>
      <c r="B21">
        <v>3</v>
      </c>
      <c r="C21">
        <v>23</v>
      </c>
      <c r="D21">
        <v>1</v>
      </c>
      <c r="E21">
        <v>1</v>
      </c>
      <c r="F21">
        <v>1000</v>
      </c>
      <c r="G21">
        <v>409627</v>
      </c>
      <c r="H21" t="s">
        <v>57</v>
      </c>
      <c r="I21" t="s">
        <v>58</v>
      </c>
      <c r="J21" t="s">
        <v>34</v>
      </c>
      <c r="K21">
        <v>0</v>
      </c>
      <c r="L21">
        <v>113</v>
      </c>
      <c r="M21">
        <v>30</v>
      </c>
      <c r="N21">
        <v>0</v>
      </c>
      <c r="O21">
        <v>1800000</v>
      </c>
      <c r="P21">
        <v>1638000</v>
      </c>
      <c r="Q21" t="s">
        <v>42</v>
      </c>
      <c r="T21" t="s">
        <v>60</v>
      </c>
      <c r="U21" t="s">
        <v>1430</v>
      </c>
      <c r="V21" t="s">
        <v>38</v>
      </c>
      <c r="W21" t="s">
        <v>39</v>
      </c>
      <c r="Y21">
        <v>1980</v>
      </c>
      <c r="Z21">
        <v>1</v>
      </c>
      <c r="AA21" t="s">
        <v>1444</v>
      </c>
      <c r="AB21" t="s">
        <v>61</v>
      </c>
      <c r="AC21" s="1">
        <v>29312</v>
      </c>
      <c r="AE21" t="s">
        <v>41</v>
      </c>
    </row>
    <row r="22" spans="1:31" x14ac:dyDescent="0.25">
      <c r="A22">
        <v>2019</v>
      </c>
      <c r="B22">
        <v>3</v>
      </c>
      <c r="C22">
        <v>23</v>
      </c>
      <c r="D22">
        <v>1</v>
      </c>
      <c r="E22">
        <v>1</v>
      </c>
      <c r="F22">
        <v>1000</v>
      </c>
      <c r="G22">
        <v>409627</v>
      </c>
      <c r="H22" t="s">
        <v>57</v>
      </c>
      <c r="I22" t="s">
        <v>58</v>
      </c>
      <c r="J22" t="s">
        <v>34</v>
      </c>
      <c r="K22">
        <v>0</v>
      </c>
      <c r="L22">
        <v>114</v>
      </c>
      <c r="M22">
        <v>10</v>
      </c>
      <c r="N22">
        <v>0</v>
      </c>
      <c r="O22">
        <v>0</v>
      </c>
      <c r="P22">
        <v>0</v>
      </c>
      <c r="Q22" t="s">
        <v>43</v>
      </c>
      <c r="T22" t="s">
        <v>60</v>
      </c>
      <c r="U22" t="s">
        <v>1430</v>
      </c>
      <c r="V22" t="s">
        <v>38</v>
      </c>
      <c r="W22" t="s">
        <v>39</v>
      </c>
      <c r="Y22">
        <v>1980</v>
      </c>
      <c r="Z22">
        <v>1</v>
      </c>
      <c r="AA22" t="s">
        <v>1444</v>
      </c>
      <c r="AB22" t="s">
        <v>61</v>
      </c>
      <c r="AC22" s="1">
        <v>29312</v>
      </c>
      <c r="AE22" t="s">
        <v>41</v>
      </c>
    </row>
    <row r="23" spans="1:31" x14ac:dyDescent="0.25">
      <c r="A23">
        <v>2019</v>
      </c>
      <c r="B23">
        <v>3</v>
      </c>
      <c r="C23">
        <v>23</v>
      </c>
      <c r="D23">
        <v>1</v>
      </c>
      <c r="E23">
        <v>1</v>
      </c>
      <c r="F23">
        <v>1000</v>
      </c>
      <c r="G23">
        <v>409627</v>
      </c>
      <c r="H23" t="s">
        <v>57</v>
      </c>
      <c r="I23" t="s">
        <v>58</v>
      </c>
      <c r="J23" t="s">
        <v>34</v>
      </c>
      <c r="K23">
        <v>0</v>
      </c>
      <c r="L23">
        <v>123</v>
      </c>
      <c r="M23">
        <v>30</v>
      </c>
      <c r="N23">
        <v>0</v>
      </c>
      <c r="O23">
        <v>0</v>
      </c>
      <c r="P23">
        <v>0</v>
      </c>
      <c r="Q23" t="s">
        <v>44</v>
      </c>
      <c r="T23" t="s">
        <v>60</v>
      </c>
      <c r="U23" t="s">
        <v>1430</v>
      </c>
      <c r="V23" t="s">
        <v>38</v>
      </c>
      <c r="W23" t="s">
        <v>39</v>
      </c>
      <c r="Y23">
        <v>1980</v>
      </c>
      <c r="Z23">
        <v>1</v>
      </c>
      <c r="AA23" t="s">
        <v>1444</v>
      </c>
      <c r="AB23" t="s">
        <v>61</v>
      </c>
      <c r="AC23" s="1">
        <v>29312</v>
      </c>
      <c r="AE23" t="s">
        <v>41</v>
      </c>
    </row>
    <row r="24" spans="1:31" x14ac:dyDescent="0.25">
      <c r="A24">
        <v>2019</v>
      </c>
      <c r="B24">
        <v>3</v>
      </c>
      <c r="C24">
        <v>23</v>
      </c>
      <c r="D24">
        <v>1</v>
      </c>
      <c r="E24">
        <v>1</v>
      </c>
      <c r="F24">
        <v>1000</v>
      </c>
      <c r="G24">
        <v>409627</v>
      </c>
      <c r="H24" t="s">
        <v>57</v>
      </c>
      <c r="I24" t="s">
        <v>58</v>
      </c>
      <c r="J24" t="s">
        <v>34</v>
      </c>
      <c r="K24">
        <v>0</v>
      </c>
      <c r="L24">
        <v>125</v>
      </c>
      <c r="M24">
        <v>30</v>
      </c>
      <c r="N24">
        <v>0</v>
      </c>
      <c r="O24">
        <v>0</v>
      </c>
      <c r="P24">
        <v>0</v>
      </c>
      <c r="Q24" t="s">
        <v>45</v>
      </c>
      <c r="T24" t="s">
        <v>60</v>
      </c>
      <c r="U24" t="s">
        <v>1430</v>
      </c>
      <c r="V24" t="s">
        <v>38</v>
      </c>
      <c r="W24" t="s">
        <v>39</v>
      </c>
      <c r="Y24">
        <v>1980</v>
      </c>
      <c r="Z24">
        <v>1</v>
      </c>
      <c r="AA24" t="s">
        <v>1444</v>
      </c>
      <c r="AB24" t="s">
        <v>61</v>
      </c>
      <c r="AC24" s="1">
        <v>29312</v>
      </c>
      <c r="AE24" t="s">
        <v>41</v>
      </c>
    </row>
    <row r="25" spans="1:31" x14ac:dyDescent="0.25">
      <c r="A25">
        <v>2019</v>
      </c>
      <c r="B25">
        <v>3</v>
      </c>
      <c r="C25">
        <v>23</v>
      </c>
      <c r="D25">
        <v>1</v>
      </c>
      <c r="E25">
        <v>1</v>
      </c>
      <c r="F25">
        <v>1000</v>
      </c>
      <c r="G25">
        <v>409627</v>
      </c>
      <c r="H25" t="s">
        <v>57</v>
      </c>
      <c r="I25" t="s">
        <v>58</v>
      </c>
      <c r="J25" t="s">
        <v>34</v>
      </c>
      <c r="K25">
        <v>0</v>
      </c>
      <c r="L25">
        <v>131</v>
      </c>
      <c r="M25">
        <v>30</v>
      </c>
      <c r="N25">
        <v>0</v>
      </c>
      <c r="O25">
        <v>0</v>
      </c>
      <c r="P25">
        <v>0</v>
      </c>
      <c r="Q25" t="s">
        <v>46</v>
      </c>
      <c r="T25" t="s">
        <v>60</v>
      </c>
      <c r="U25" t="s">
        <v>1430</v>
      </c>
      <c r="V25" t="s">
        <v>38</v>
      </c>
      <c r="W25" t="s">
        <v>39</v>
      </c>
      <c r="Y25">
        <v>1980</v>
      </c>
      <c r="Z25">
        <v>1</v>
      </c>
      <c r="AA25" t="s">
        <v>1444</v>
      </c>
      <c r="AB25" t="s">
        <v>61</v>
      </c>
      <c r="AC25" s="1">
        <v>29312</v>
      </c>
      <c r="AE25" t="s">
        <v>41</v>
      </c>
    </row>
    <row r="26" spans="1:31" x14ac:dyDescent="0.25">
      <c r="A26">
        <v>2019</v>
      </c>
      <c r="B26">
        <v>3</v>
      </c>
      <c r="C26">
        <v>23</v>
      </c>
      <c r="D26">
        <v>1</v>
      </c>
      <c r="E26">
        <v>1</v>
      </c>
      <c r="F26">
        <v>1000</v>
      </c>
      <c r="G26">
        <v>409627</v>
      </c>
      <c r="H26" t="s">
        <v>57</v>
      </c>
      <c r="I26" t="s">
        <v>58</v>
      </c>
      <c r="J26" t="s">
        <v>34</v>
      </c>
      <c r="K26">
        <v>0</v>
      </c>
      <c r="L26">
        <v>133</v>
      </c>
      <c r="M26">
        <v>30</v>
      </c>
      <c r="N26">
        <v>0</v>
      </c>
      <c r="O26">
        <v>3600000</v>
      </c>
      <c r="P26">
        <v>3276000</v>
      </c>
      <c r="Q26" t="s">
        <v>47</v>
      </c>
      <c r="T26" t="s">
        <v>60</v>
      </c>
      <c r="U26" t="s">
        <v>1430</v>
      </c>
      <c r="V26" t="s">
        <v>38</v>
      </c>
      <c r="W26" t="s">
        <v>39</v>
      </c>
      <c r="Y26">
        <v>1980</v>
      </c>
      <c r="Z26">
        <v>1</v>
      </c>
      <c r="AA26" t="s">
        <v>1444</v>
      </c>
      <c r="AB26" t="s">
        <v>61</v>
      </c>
      <c r="AC26" s="1">
        <v>29312</v>
      </c>
      <c r="AE26" t="s">
        <v>41</v>
      </c>
    </row>
    <row r="27" spans="1:31" x14ac:dyDescent="0.25">
      <c r="A27">
        <v>2019</v>
      </c>
      <c r="B27">
        <v>3</v>
      </c>
      <c r="C27">
        <v>23</v>
      </c>
      <c r="D27">
        <v>1</v>
      </c>
      <c r="E27">
        <v>1</v>
      </c>
      <c r="F27">
        <v>1000</v>
      </c>
      <c r="G27">
        <v>409627</v>
      </c>
      <c r="H27" t="s">
        <v>57</v>
      </c>
      <c r="I27" t="s">
        <v>58</v>
      </c>
      <c r="J27" t="s">
        <v>34</v>
      </c>
      <c r="K27">
        <v>0</v>
      </c>
      <c r="L27">
        <v>199</v>
      </c>
      <c r="M27">
        <v>30</v>
      </c>
      <c r="N27">
        <v>0</v>
      </c>
      <c r="O27">
        <v>0</v>
      </c>
      <c r="P27">
        <v>0</v>
      </c>
      <c r="Q27" t="s">
        <v>48</v>
      </c>
      <c r="T27" t="s">
        <v>60</v>
      </c>
      <c r="U27" t="s">
        <v>1430</v>
      </c>
      <c r="V27" t="s">
        <v>38</v>
      </c>
      <c r="W27" t="s">
        <v>39</v>
      </c>
      <c r="Y27">
        <v>1980</v>
      </c>
      <c r="Z27">
        <v>1</v>
      </c>
      <c r="AA27" t="s">
        <v>1444</v>
      </c>
      <c r="AB27" t="s">
        <v>61</v>
      </c>
      <c r="AC27" s="1">
        <v>29312</v>
      </c>
      <c r="AE27" t="s">
        <v>41</v>
      </c>
    </row>
    <row r="28" spans="1:31" x14ac:dyDescent="0.25">
      <c r="A28">
        <v>2019</v>
      </c>
      <c r="B28">
        <v>3</v>
      </c>
      <c r="C28">
        <v>23</v>
      </c>
      <c r="D28">
        <v>1</v>
      </c>
      <c r="E28">
        <v>1</v>
      </c>
      <c r="F28">
        <v>1000</v>
      </c>
      <c r="G28">
        <v>409627</v>
      </c>
      <c r="H28" t="s">
        <v>57</v>
      </c>
      <c r="I28" t="s">
        <v>58</v>
      </c>
      <c r="J28" t="s">
        <v>34</v>
      </c>
      <c r="K28">
        <v>0</v>
      </c>
      <c r="L28">
        <v>232</v>
      </c>
      <c r="M28">
        <v>30</v>
      </c>
      <c r="N28">
        <v>0</v>
      </c>
      <c r="O28">
        <v>0</v>
      </c>
      <c r="P28">
        <v>0</v>
      </c>
      <c r="Q28" t="s">
        <v>49</v>
      </c>
      <c r="T28" t="s">
        <v>60</v>
      </c>
      <c r="U28" t="s">
        <v>1430</v>
      </c>
      <c r="V28" t="s">
        <v>38</v>
      </c>
      <c r="W28" t="s">
        <v>39</v>
      </c>
      <c r="Y28">
        <v>1980</v>
      </c>
      <c r="Z28">
        <v>1</v>
      </c>
      <c r="AA28" t="s">
        <v>1444</v>
      </c>
      <c r="AB28" t="s">
        <v>61</v>
      </c>
      <c r="AC28" s="1">
        <v>29312</v>
      </c>
      <c r="AE28" t="s">
        <v>41</v>
      </c>
    </row>
    <row r="29" spans="1:31" x14ac:dyDescent="0.25">
      <c r="A29">
        <v>2019</v>
      </c>
      <c r="B29">
        <v>3</v>
      </c>
      <c r="C29">
        <v>23</v>
      </c>
      <c r="D29">
        <v>1</v>
      </c>
      <c r="E29">
        <v>1</v>
      </c>
      <c r="F29">
        <v>3000</v>
      </c>
      <c r="G29">
        <v>461828</v>
      </c>
      <c r="H29" t="s">
        <v>63</v>
      </c>
      <c r="I29" t="s">
        <v>64</v>
      </c>
      <c r="J29" t="s">
        <v>34</v>
      </c>
      <c r="K29">
        <f>O29+O30+O31+O32+O33+O34+O35+O36+O37</f>
        <v>8500000</v>
      </c>
      <c r="L29">
        <v>111</v>
      </c>
      <c r="M29">
        <v>10</v>
      </c>
      <c r="N29" t="s">
        <v>65</v>
      </c>
      <c r="O29">
        <v>8500000</v>
      </c>
      <c r="P29">
        <v>7735000</v>
      </c>
      <c r="Q29" t="s">
        <v>36</v>
      </c>
      <c r="T29" t="s">
        <v>66</v>
      </c>
      <c r="U29" t="s">
        <v>67</v>
      </c>
      <c r="V29" t="s">
        <v>38</v>
      </c>
      <c r="W29" t="s">
        <v>39</v>
      </c>
      <c r="Y29">
        <v>2019</v>
      </c>
      <c r="Z29">
        <v>1</v>
      </c>
      <c r="AA29" t="s">
        <v>68</v>
      </c>
      <c r="AB29" t="s">
        <v>69</v>
      </c>
      <c r="AC29" s="1">
        <v>43497</v>
      </c>
      <c r="AE29" t="s">
        <v>62</v>
      </c>
    </row>
    <row r="30" spans="1:31" x14ac:dyDescent="0.25">
      <c r="A30">
        <v>2019</v>
      </c>
      <c r="B30">
        <v>3</v>
      </c>
      <c r="C30">
        <v>23</v>
      </c>
      <c r="D30">
        <v>1</v>
      </c>
      <c r="E30">
        <v>1</v>
      </c>
      <c r="F30">
        <v>3000</v>
      </c>
      <c r="G30">
        <v>461828</v>
      </c>
      <c r="H30" t="s">
        <v>63</v>
      </c>
      <c r="I30" t="s">
        <v>64</v>
      </c>
      <c r="J30" t="s">
        <v>34</v>
      </c>
      <c r="K30">
        <v>0</v>
      </c>
      <c r="L30">
        <v>113</v>
      </c>
      <c r="M30">
        <v>30</v>
      </c>
      <c r="N30">
        <v>0</v>
      </c>
      <c r="O30">
        <v>0</v>
      </c>
      <c r="P30">
        <v>0</v>
      </c>
      <c r="Q30" t="s">
        <v>42</v>
      </c>
      <c r="T30" t="s">
        <v>66</v>
      </c>
      <c r="U30" t="s">
        <v>67</v>
      </c>
      <c r="V30" t="s">
        <v>38</v>
      </c>
      <c r="W30" t="s">
        <v>39</v>
      </c>
      <c r="Y30">
        <v>2019</v>
      </c>
      <c r="Z30">
        <v>1</v>
      </c>
      <c r="AA30" t="s">
        <v>68</v>
      </c>
      <c r="AB30" t="s">
        <v>69</v>
      </c>
      <c r="AC30" s="1">
        <v>43497</v>
      </c>
      <c r="AE30" t="s">
        <v>41</v>
      </c>
    </row>
    <row r="31" spans="1:31" x14ac:dyDescent="0.25">
      <c r="A31">
        <v>2019</v>
      </c>
      <c r="B31">
        <v>3</v>
      </c>
      <c r="C31">
        <v>23</v>
      </c>
      <c r="D31">
        <v>1</v>
      </c>
      <c r="E31">
        <v>1</v>
      </c>
      <c r="F31">
        <v>3000</v>
      </c>
      <c r="G31">
        <v>461828</v>
      </c>
      <c r="H31" t="s">
        <v>63</v>
      </c>
      <c r="I31" t="s">
        <v>64</v>
      </c>
      <c r="J31" t="s">
        <v>34</v>
      </c>
      <c r="K31">
        <v>0</v>
      </c>
      <c r="L31">
        <v>114</v>
      </c>
      <c r="M31">
        <v>10</v>
      </c>
      <c r="N31">
        <v>0</v>
      </c>
      <c r="O31">
        <v>0</v>
      </c>
      <c r="P31">
        <v>0</v>
      </c>
      <c r="Q31" t="s">
        <v>43</v>
      </c>
      <c r="T31" t="s">
        <v>66</v>
      </c>
      <c r="U31" t="s">
        <v>67</v>
      </c>
      <c r="V31" t="s">
        <v>38</v>
      </c>
      <c r="W31" t="s">
        <v>39</v>
      </c>
      <c r="Y31">
        <v>2019</v>
      </c>
      <c r="Z31">
        <v>1</v>
      </c>
      <c r="AA31" t="s">
        <v>68</v>
      </c>
      <c r="AB31" t="s">
        <v>69</v>
      </c>
      <c r="AC31" s="1">
        <v>43497</v>
      </c>
      <c r="AE31" t="s">
        <v>41</v>
      </c>
    </row>
    <row r="32" spans="1:31" x14ac:dyDescent="0.25">
      <c r="A32">
        <v>2019</v>
      </c>
      <c r="B32">
        <v>3</v>
      </c>
      <c r="C32">
        <v>23</v>
      </c>
      <c r="D32">
        <v>1</v>
      </c>
      <c r="E32">
        <v>1</v>
      </c>
      <c r="F32">
        <v>3000</v>
      </c>
      <c r="G32">
        <v>461828</v>
      </c>
      <c r="H32" t="s">
        <v>63</v>
      </c>
      <c r="I32" t="s">
        <v>64</v>
      </c>
      <c r="J32" t="s">
        <v>34</v>
      </c>
      <c r="K32">
        <v>0</v>
      </c>
      <c r="L32">
        <v>123</v>
      </c>
      <c r="M32">
        <v>30</v>
      </c>
      <c r="N32">
        <v>0</v>
      </c>
      <c r="O32">
        <v>0</v>
      </c>
      <c r="P32">
        <v>0</v>
      </c>
      <c r="Q32" t="s">
        <v>44</v>
      </c>
      <c r="T32" t="s">
        <v>66</v>
      </c>
      <c r="U32" t="s">
        <v>67</v>
      </c>
      <c r="V32" t="s">
        <v>38</v>
      </c>
      <c r="W32" t="s">
        <v>39</v>
      </c>
      <c r="Y32">
        <v>2019</v>
      </c>
      <c r="Z32">
        <v>1</v>
      </c>
      <c r="AA32" t="s">
        <v>68</v>
      </c>
      <c r="AB32" t="s">
        <v>69</v>
      </c>
      <c r="AC32" s="1">
        <v>43497</v>
      </c>
      <c r="AE32" t="s">
        <v>41</v>
      </c>
    </row>
    <row r="33" spans="1:31" x14ac:dyDescent="0.25">
      <c r="A33">
        <v>2019</v>
      </c>
      <c r="B33">
        <v>3</v>
      </c>
      <c r="C33">
        <v>23</v>
      </c>
      <c r="D33">
        <v>1</v>
      </c>
      <c r="E33">
        <v>1</v>
      </c>
      <c r="F33">
        <v>3000</v>
      </c>
      <c r="G33">
        <v>461828</v>
      </c>
      <c r="H33" t="s">
        <v>63</v>
      </c>
      <c r="I33" t="s">
        <v>64</v>
      </c>
      <c r="J33" t="s">
        <v>34</v>
      </c>
      <c r="K33">
        <v>0</v>
      </c>
      <c r="L33">
        <v>125</v>
      </c>
      <c r="M33">
        <v>30</v>
      </c>
      <c r="N33">
        <v>0</v>
      </c>
      <c r="O33">
        <v>0</v>
      </c>
      <c r="P33">
        <v>0</v>
      </c>
      <c r="Q33" t="s">
        <v>45</v>
      </c>
      <c r="T33" t="s">
        <v>66</v>
      </c>
      <c r="U33" t="s">
        <v>67</v>
      </c>
      <c r="V33" t="s">
        <v>38</v>
      </c>
      <c r="W33" t="s">
        <v>39</v>
      </c>
      <c r="Y33">
        <v>2019</v>
      </c>
      <c r="Z33">
        <v>1</v>
      </c>
      <c r="AA33" t="s">
        <v>68</v>
      </c>
      <c r="AB33" t="s">
        <v>69</v>
      </c>
      <c r="AC33" s="1">
        <v>43497</v>
      </c>
      <c r="AE33" t="s">
        <v>41</v>
      </c>
    </row>
    <row r="34" spans="1:31" x14ac:dyDescent="0.25">
      <c r="A34">
        <v>2019</v>
      </c>
      <c r="B34">
        <v>3</v>
      </c>
      <c r="C34">
        <v>23</v>
      </c>
      <c r="D34">
        <v>1</v>
      </c>
      <c r="E34">
        <v>1</v>
      </c>
      <c r="F34">
        <v>3000</v>
      </c>
      <c r="G34">
        <v>461828</v>
      </c>
      <c r="H34" t="s">
        <v>63</v>
      </c>
      <c r="I34" t="s">
        <v>64</v>
      </c>
      <c r="J34" t="s">
        <v>34</v>
      </c>
      <c r="K34">
        <v>0</v>
      </c>
      <c r="L34">
        <v>131</v>
      </c>
      <c r="M34">
        <v>30</v>
      </c>
      <c r="N34">
        <v>0</v>
      </c>
      <c r="O34">
        <v>0</v>
      </c>
      <c r="P34">
        <v>0</v>
      </c>
      <c r="Q34" t="s">
        <v>46</v>
      </c>
      <c r="T34" t="s">
        <v>66</v>
      </c>
      <c r="U34" t="s">
        <v>67</v>
      </c>
      <c r="V34" t="s">
        <v>38</v>
      </c>
      <c r="W34" t="s">
        <v>39</v>
      </c>
      <c r="Y34">
        <v>2019</v>
      </c>
      <c r="Z34">
        <v>1</v>
      </c>
      <c r="AA34" t="s">
        <v>68</v>
      </c>
      <c r="AB34" t="s">
        <v>69</v>
      </c>
      <c r="AC34" s="1">
        <v>43497</v>
      </c>
      <c r="AE34" t="s">
        <v>41</v>
      </c>
    </row>
    <row r="35" spans="1:31" x14ac:dyDescent="0.25">
      <c r="A35">
        <v>2019</v>
      </c>
      <c r="B35">
        <v>3</v>
      </c>
      <c r="C35">
        <v>23</v>
      </c>
      <c r="D35">
        <v>1</v>
      </c>
      <c r="E35">
        <v>1</v>
      </c>
      <c r="F35">
        <v>3000</v>
      </c>
      <c r="G35">
        <v>461828</v>
      </c>
      <c r="H35" t="s">
        <v>63</v>
      </c>
      <c r="I35" t="s">
        <v>64</v>
      </c>
      <c r="J35" t="s">
        <v>34</v>
      </c>
      <c r="K35">
        <v>0</v>
      </c>
      <c r="L35">
        <v>133</v>
      </c>
      <c r="M35">
        <v>30</v>
      </c>
      <c r="N35">
        <v>0</v>
      </c>
      <c r="O35">
        <v>0</v>
      </c>
      <c r="P35">
        <v>0</v>
      </c>
      <c r="Q35" t="s">
        <v>47</v>
      </c>
      <c r="T35" t="s">
        <v>66</v>
      </c>
      <c r="U35" t="s">
        <v>67</v>
      </c>
      <c r="V35" t="s">
        <v>38</v>
      </c>
      <c r="W35" t="s">
        <v>39</v>
      </c>
      <c r="Y35">
        <v>2019</v>
      </c>
      <c r="Z35">
        <v>1</v>
      </c>
      <c r="AA35" t="s">
        <v>68</v>
      </c>
      <c r="AB35" t="s">
        <v>69</v>
      </c>
      <c r="AC35" s="1">
        <v>43497</v>
      </c>
      <c r="AE35" t="s">
        <v>41</v>
      </c>
    </row>
    <row r="36" spans="1:31" x14ac:dyDescent="0.25">
      <c r="A36">
        <v>2019</v>
      </c>
      <c r="B36">
        <v>3</v>
      </c>
      <c r="C36">
        <v>23</v>
      </c>
      <c r="D36">
        <v>1</v>
      </c>
      <c r="E36">
        <v>1</v>
      </c>
      <c r="F36">
        <v>3000</v>
      </c>
      <c r="G36">
        <v>461828</v>
      </c>
      <c r="H36" t="s">
        <v>63</v>
      </c>
      <c r="I36" t="s">
        <v>64</v>
      </c>
      <c r="J36" t="s">
        <v>34</v>
      </c>
      <c r="K36">
        <v>0</v>
      </c>
      <c r="L36">
        <v>199</v>
      </c>
      <c r="M36">
        <v>30</v>
      </c>
      <c r="N36">
        <v>0</v>
      </c>
      <c r="O36">
        <v>0</v>
      </c>
      <c r="P36">
        <v>0</v>
      </c>
      <c r="Q36" t="s">
        <v>48</v>
      </c>
      <c r="T36" t="s">
        <v>66</v>
      </c>
      <c r="U36" t="s">
        <v>67</v>
      </c>
      <c r="V36" t="s">
        <v>38</v>
      </c>
      <c r="W36" t="s">
        <v>39</v>
      </c>
      <c r="Y36">
        <v>2019</v>
      </c>
      <c r="Z36">
        <v>1</v>
      </c>
      <c r="AA36" t="s">
        <v>68</v>
      </c>
      <c r="AB36" t="s">
        <v>69</v>
      </c>
      <c r="AC36" s="1">
        <v>43497</v>
      </c>
      <c r="AE36" t="s">
        <v>41</v>
      </c>
    </row>
    <row r="37" spans="1:31" x14ac:dyDescent="0.25">
      <c r="A37">
        <v>2019</v>
      </c>
      <c r="B37">
        <v>3</v>
      </c>
      <c r="C37">
        <v>23</v>
      </c>
      <c r="D37">
        <v>1</v>
      </c>
      <c r="E37">
        <v>1</v>
      </c>
      <c r="F37">
        <v>3000</v>
      </c>
      <c r="G37">
        <v>461828</v>
      </c>
      <c r="H37" t="s">
        <v>63</v>
      </c>
      <c r="I37" t="s">
        <v>64</v>
      </c>
      <c r="J37" t="s">
        <v>34</v>
      </c>
      <c r="K37">
        <v>0</v>
      </c>
      <c r="L37">
        <v>232</v>
      </c>
      <c r="M37">
        <v>30</v>
      </c>
      <c r="N37">
        <v>0</v>
      </c>
      <c r="O37">
        <v>0</v>
      </c>
      <c r="P37">
        <v>0</v>
      </c>
      <c r="Q37" t="s">
        <v>49</v>
      </c>
      <c r="T37" t="s">
        <v>66</v>
      </c>
      <c r="U37" t="s">
        <v>67</v>
      </c>
      <c r="V37" t="s">
        <v>38</v>
      </c>
      <c r="W37" t="s">
        <v>39</v>
      </c>
      <c r="Y37">
        <v>2019</v>
      </c>
      <c r="Z37">
        <v>1</v>
      </c>
      <c r="AA37" t="s">
        <v>68</v>
      </c>
      <c r="AB37" t="s">
        <v>69</v>
      </c>
      <c r="AC37" s="1">
        <v>43497</v>
      </c>
      <c r="AE37" t="s">
        <v>41</v>
      </c>
    </row>
    <row r="38" spans="1:31" x14ac:dyDescent="0.25">
      <c r="A38">
        <v>2019</v>
      </c>
      <c r="B38">
        <v>3</v>
      </c>
      <c r="C38">
        <v>23</v>
      </c>
      <c r="D38">
        <v>1</v>
      </c>
      <c r="E38">
        <v>1</v>
      </c>
      <c r="F38">
        <v>45000</v>
      </c>
      <c r="G38">
        <v>423208</v>
      </c>
      <c r="H38" t="s">
        <v>70</v>
      </c>
      <c r="I38" t="s">
        <v>71</v>
      </c>
      <c r="J38" t="s">
        <v>34</v>
      </c>
      <c r="K38">
        <f>O38+O39+O40+O41+O42+O43+O44+O45+O46</f>
        <v>2724135</v>
      </c>
      <c r="L38">
        <v>111</v>
      </c>
      <c r="M38">
        <v>10</v>
      </c>
      <c r="N38" t="s">
        <v>72</v>
      </c>
      <c r="O38">
        <v>2400000</v>
      </c>
      <c r="P38">
        <v>2184000</v>
      </c>
      <c r="Q38" t="s">
        <v>36</v>
      </c>
      <c r="T38" t="s">
        <v>73</v>
      </c>
      <c r="U38" t="s">
        <v>74</v>
      </c>
      <c r="V38" t="s">
        <v>38</v>
      </c>
      <c r="W38" t="s">
        <v>39</v>
      </c>
      <c r="Y38">
        <v>2011</v>
      </c>
      <c r="Z38">
        <v>1</v>
      </c>
      <c r="AA38" t="s">
        <v>474</v>
      </c>
      <c r="AB38" t="s">
        <v>76</v>
      </c>
      <c r="AC38" s="1">
        <v>40831</v>
      </c>
      <c r="AE38" t="s">
        <v>41</v>
      </c>
    </row>
    <row r="39" spans="1:31" x14ac:dyDescent="0.25">
      <c r="A39">
        <v>2019</v>
      </c>
      <c r="B39">
        <v>3</v>
      </c>
      <c r="C39">
        <v>23</v>
      </c>
      <c r="D39">
        <v>1</v>
      </c>
      <c r="E39">
        <v>1</v>
      </c>
      <c r="F39">
        <v>45000</v>
      </c>
      <c r="G39">
        <v>423208</v>
      </c>
      <c r="H39" t="s">
        <v>70</v>
      </c>
      <c r="I39" t="s">
        <v>71</v>
      </c>
      <c r="J39" t="s">
        <v>34</v>
      </c>
      <c r="K39">
        <v>0</v>
      </c>
      <c r="L39">
        <v>113</v>
      </c>
      <c r="M39">
        <v>30</v>
      </c>
      <c r="N39">
        <v>0</v>
      </c>
      <c r="O39">
        <v>0</v>
      </c>
      <c r="P39">
        <v>0</v>
      </c>
      <c r="Q39" t="s">
        <v>42</v>
      </c>
      <c r="T39" t="s">
        <v>73</v>
      </c>
      <c r="U39" t="s">
        <v>74</v>
      </c>
      <c r="V39" t="s">
        <v>38</v>
      </c>
      <c r="W39" t="s">
        <v>39</v>
      </c>
      <c r="Y39">
        <v>2011</v>
      </c>
      <c r="Z39">
        <v>1</v>
      </c>
      <c r="AA39" t="s">
        <v>474</v>
      </c>
      <c r="AB39" t="s">
        <v>76</v>
      </c>
      <c r="AC39" s="1">
        <v>40831</v>
      </c>
      <c r="AE39" t="s">
        <v>41</v>
      </c>
    </row>
    <row r="40" spans="1:31" x14ac:dyDescent="0.25">
      <c r="A40">
        <v>2019</v>
      </c>
      <c r="B40">
        <v>3</v>
      </c>
      <c r="C40">
        <v>23</v>
      </c>
      <c r="D40">
        <v>1</v>
      </c>
      <c r="E40">
        <v>1</v>
      </c>
      <c r="F40">
        <v>45000</v>
      </c>
      <c r="G40">
        <v>423208</v>
      </c>
      <c r="H40" t="s">
        <v>70</v>
      </c>
      <c r="I40" t="s">
        <v>71</v>
      </c>
      <c r="J40" t="s">
        <v>34</v>
      </c>
      <c r="K40">
        <v>0</v>
      </c>
      <c r="L40">
        <v>114</v>
      </c>
      <c r="M40">
        <v>10</v>
      </c>
      <c r="N40">
        <v>0</v>
      </c>
      <c r="O40">
        <v>0</v>
      </c>
      <c r="P40">
        <v>0</v>
      </c>
      <c r="Q40" t="s">
        <v>43</v>
      </c>
      <c r="T40" t="s">
        <v>73</v>
      </c>
      <c r="U40" t="s">
        <v>74</v>
      </c>
      <c r="V40" t="s">
        <v>38</v>
      </c>
      <c r="W40" t="s">
        <v>39</v>
      </c>
      <c r="Y40">
        <v>2011</v>
      </c>
      <c r="Z40">
        <v>1</v>
      </c>
      <c r="AA40" t="s">
        <v>474</v>
      </c>
      <c r="AB40" t="s">
        <v>76</v>
      </c>
      <c r="AC40" s="1">
        <v>40831</v>
      </c>
      <c r="AE40" t="s">
        <v>41</v>
      </c>
    </row>
    <row r="41" spans="1:31" x14ac:dyDescent="0.25">
      <c r="A41">
        <v>2019</v>
      </c>
      <c r="B41">
        <v>3</v>
      </c>
      <c r="C41">
        <v>23</v>
      </c>
      <c r="D41">
        <v>1</v>
      </c>
      <c r="E41">
        <v>1</v>
      </c>
      <c r="F41">
        <v>45000</v>
      </c>
      <c r="G41">
        <v>423208</v>
      </c>
      <c r="H41" t="s">
        <v>70</v>
      </c>
      <c r="I41" t="s">
        <v>71</v>
      </c>
      <c r="J41" t="s">
        <v>34</v>
      </c>
      <c r="K41">
        <v>0</v>
      </c>
      <c r="L41">
        <v>123</v>
      </c>
      <c r="M41">
        <v>30</v>
      </c>
      <c r="N41">
        <v>0</v>
      </c>
      <c r="O41">
        <v>0</v>
      </c>
      <c r="P41">
        <v>0</v>
      </c>
      <c r="Q41" t="s">
        <v>44</v>
      </c>
      <c r="T41" t="s">
        <v>73</v>
      </c>
      <c r="U41" t="s">
        <v>74</v>
      </c>
      <c r="V41" t="s">
        <v>38</v>
      </c>
      <c r="W41" t="s">
        <v>39</v>
      </c>
      <c r="Y41">
        <v>2011</v>
      </c>
      <c r="Z41">
        <v>1</v>
      </c>
      <c r="AA41" t="s">
        <v>474</v>
      </c>
      <c r="AB41" t="s">
        <v>76</v>
      </c>
      <c r="AC41" s="1">
        <v>40831</v>
      </c>
      <c r="AE41" t="s">
        <v>41</v>
      </c>
    </row>
    <row r="42" spans="1:31" x14ac:dyDescent="0.25">
      <c r="A42">
        <v>2019</v>
      </c>
      <c r="B42">
        <v>3</v>
      </c>
      <c r="C42">
        <v>23</v>
      </c>
      <c r="D42">
        <v>1</v>
      </c>
      <c r="E42">
        <v>1</v>
      </c>
      <c r="F42">
        <v>45000</v>
      </c>
      <c r="G42">
        <v>423208</v>
      </c>
      <c r="H42" t="s">
        <v>70</v>
      </c>
      <c r="I42" t="s">
        <v>71</v>
      </c>
      <c r="J42" t="s">
        <v>34</v>
      </c>
      <c r="K42">
        <v>0</v>
      </c>
      <c r="L42">
        <v>125</v>
      </c>
      <c r="M42">
        <v>30</v>
      </c>
      <c r="N42">
        <v>0</v>
      </c>
      <c r="O42">
        <v>0</v>
      </c>
      <c r="P42">
        <v>0</v>
      </c>
      <c r="Q42" t="s">
        <v>45</v>
      </c>
      <c r="T42" t="s">
        <v>73</v>
      </c>
      <c r="U42" t="s">
        <v>74</v>
      </c>
      <c r="V42" t="s">
        <v>38</v>
      </c>
      <c r="W42" t="s">
        <v>39</v>
      </c>
      <c r="Y42">
        <v>2011</v>
      </c>
      <c r="Z42">
        <v>1</v>
      </c>
      <c r="AA42" t="s">
        <v>474</v>
      </c>
      <c r="AB42" t="s">
        <v>76</v>
      </c>
      <c r="AC42" s="1">
        <v>40831</v>
      </c>
      <c r="AE42" t="s">
        <v>41</v>
      </c>
    </row>
    <row r="43" spans="1:31" x14ac:dyDescent="0.25">
      <c r="A43">
        <v>2019</v>
      </c>
      <c r="B43">
        <v>3</v>
      </c>
      <c r="C43">
        <v>23</v>
      </c>
      <c r="D43">
        <v>1</v>
      </c>
      <c r="E43">
        <v>1</v>
      </c>
      <c r="F43">
        <v>45000</v>
      </c>
      <c r="G43">
        <v>423208</v>
      </c>
      <c r="H43" t="s">
        <v>70</v>
      </c>
      <c r="I43" t="s">
        <v>71</v>
      </c>
      <c r="J43" t="s">
        <v>34</v>
      </c>
      <c r="K43">
        <v>0</v>
      </c>
      <c r="L43">
        <v>131</v>
      </c>
      <c r="M43">
        <v>30</v>
      </c>
      <c r="N43">
        <v>0</v>
      </c>
      <c r="O43">
        <v>0</v>
      </c>
      <c r="P43">
        <v>0</v>
      </c>
      <c r="Q43" t="s">
        <v>46</v>
      </c>
      <c r="T43" t="s">
        <v>73</v>
      </c>
      <c r="U43" t="s">
        <v>74</v>
      </c>
      <c r="V43" t="s">
        <v>38</v>
      </c>
      <c r="W43" t="s">
        <v>39</v>
      </c>
      <c r="Y43">
        <v>2011</v>
      </c>
      <c r="Z43">
        <v>1</v>
      </c>
      <c r="AA43" t="s">
        <v>474</v>
      </c>
      <c r="AB43" t="s">
        <v>76</v>
      </c>
      <c r="AC43" s="1">
        <v>40831</v>
      </c>
      <c r="AE43" t="s">
        <v>41</v>
      </c>
    </row>
    <row r="44" spans="1:31" x14ac:dyDescent="0.25">
      <c r="A44">
        <v>2019</v>
      </c>
      <c r="B44">
        <v>3</v>
      </c>
      <c r="C44">
        <v>23</v>
      </c>
      <c r="D44">
        <v>1</v>
      </c>
      <c r="E44">
        <v>1</v>
      </c>
      <c r="F44">
        <v>45000</v>
      </c>
      <c r="G44">
        <v>423208</v>
      </c>
      <c r="H44" t="s">
        <v>70</v>
      </c>
      <c r="I44" t="s">
        <v>71</v>
      </c>
      <c r="J44" t="s">
        <v>34</v>
      </c>
      <c r="K44">
        <v>0</v>
      </c>
      <c r="L44">
        <v>133</v>
      </c>
      <c r="M44">
        <v>30</v>
      </c>
      <c r="N44">
        <v>0</v>
      </c>
      <c r="O44">
        <v>0</v>
      </c>
      <c r="P44">
        <v>0</v>
      </c>
      <c r="Q44" t="s">
        <v>47</v>
      </c>
      <c r="T44" t="s">
        <v>73</v>
      </c>
      <c r="U44" t="s">
        <v>74</v>
      </c>
      <c r="V44" t="s">
        <v>38</v>
      </c>
      <c r="W44" t="s">
        <v>39</v>
      </c>
      <c r="Y44">
        <v>2011</v>
      </c>
      <c r="Z44">
        <v>1</v>
      </c>
      <c r="AA44" t="s">
        <v>474</v>
      </c>
      <c r="AB44" t="s">
        <v>76</v>
      </c>
      <c r="AC44" s="1">
        <v>40831</v>
      </c>
      <c r="AE44" t="s">
        <v>41</v>
      </c>
    </row>
    <row r="45" spans="1:31" x14ac:dyDescent="0.25">
      <c r="A45">
        <v>2019</v>
      </c>
      <c r="B45">
        <v>3</v>
      </c>
      <c r="C45">
        <v>23</v>
      </c>
      <c r="D45">
        <v>1</v>
      </c>
      <c r="E45">
        <v>1</v>
      </c>
      <c r="F45">
        <v>45000</v>
      </c>
      <c r="G45">
        <v>423208</v>
      </c>
      <c r="H45" t="s">
        <v>70</v>
      </c>
      <c r="I45" t="s">
        <v>71</v>
      </c>
      <c r="J45" t="s">
        <v>34</v>
      </c>
      <c r="K45">
        <v>0</v>
      </c>
      <c r="L45">
        <v>199</v>
      </c>
      <c r="M45">
        <v>30</v>
      </c>
      <c r="N45">
        <v>0</v>
      </c>
      <c r="O45">
        <v>0</v>
      </c>
      <c r="P45">
        <v>0</v>
      </c>
      <c r="Q45" t="s">
        <v>48</v>
      </c>
      <c r="T45" t="s">
        <v>73</v>
      </c>
      <c r="U45" t="s">
        <v>74</v>
      </c>
      <c r="V45" t="s">
        <v>38</v>
      </c>
      <c r="W45" t="s">
        <v>39</v>
      </c>
      <c r="Y45">
        <v>2011</v>
      </c>
      <c r="Z45">
        <v>1</v>
      </c>
      <c r="AA45" t="s">
        <v>474</v>
      </c>
      <c r="AB45" t="s">
        <v>76</v>
      </c>
      <c r="AC45" s="1">
        <v>40831</v>
      </c>
      <c r="AE45" t="s">
        <v>41</v>
      </c>
    </row>
    <row r="46" spans="1:31" x14ac:dyDescent="0.25">
      <c r="A46">
        <v>2019</v>
      </c>
      <c r="B46">
        <v>3</v>
      </c>
      <c r="C46">
        <v>23</v>
      </c>
      <c r="D46">
        <v>1</v>
      </c>
      <c r="E46">
        <v>1</v>
      </c>
      <c r="F46">
        <v>45000</v>
      </c>
      <c r="G46">
        <v>423208</v>
      </c>
      <c r="H46" t="s">
        <v>70</v>
      </c>
      <c r="I46" t="s">
        <v>71</v>
      </c>
      <c r="J46" t="s">
        <v>34</v>
      </c>
      <c r="K46">
        <v>0</v>
      </c>
      <c r="L46">
        <v>232</v>
      </c>
      <c r="M46">
        <v>30</v>
      </c>
      <c r="N46">
        <v>0</v>
      </c>
      <c r="O46">
        <v>324135</v>
      </c>
      <c r="P46">
        <v>324135</v>
      </c>
      <c r="Q46" t="s">
        <v>49</v>
      </c>
      <c r="T46" t="s">
        <v>73</v>
      </c>
      <c r="U46" t="s">
        <v>74</v>
      </c>
      <c r="V46" t="s">
        <v>38</v>
      </c>
      <c r="W46" t="s">
        <v>39</v>
      </c>
      <c r="Y46">
        <v>2011</v>
      </c>
      <c r="Z46">
        <v>1</v>
      </c>
      <c r="AA46" t="s">
        <v>474</v>
      </c>
      <c r="AB46" t="s">
        <v>76</v>
      </c>
      <c r="AC46" s="1">
        <v>40831</v>
      </c>
      <c r="AE46" t="s">
        <v>41</v>
      </c>
    </row>
    <row r="47" spans="1:31" x14ac:dyDescent="0.25">
      <c r="A47">
        <v>2019</v>
      </c>
      <c r="B47">
        <v>3</v>
      </c>
      <c r="C47">
        <v>23</v>
      </c>
      <c r="D47">
        <v>1</v>
      </c>
      <c r="E47">
        <v>1</v>
      </c>
      <c r="F47">
        <v>27000</v>
      </c>
      <c r="G47">
        <v>435153</v>
      </c>
      <c r="H47" t="s">
        <v>77</v>
      </c>
      <c r="I47" t="s">
        <v>78</v>
      </c>
      <c r="J47" t="s">
        <v>34</v>
      </c>
      <c r="K47">
        <f>O47+O48+O49+O50+O51+O52+O53+O54+O55</f>
        <v>4940000</v>
      </c>
      <c r="L47">
        <v>111</v>
      </c>
      <c r="M47">
        <v>10</v>
      </c>
      <c r="N47" t="s">
        <v>79</v>
      </c>
      <c r="O47">
        <v>3800000</v>
      </c>
      <c r="P47">
        <v>3458000</v>
      </c>
      <c r="Q47" t="s">
        <v>36</v>
      </c>
      <c r="T47" t="s">
        <v>80</v>
      </c>
      <c r="U47" t="s">
        <v>81</v>
      </c>
      <c r="V47" t="s">
        <v>38</v>
      </c>
      <c r="W47" t="s">
        <v>39</v>
      </c>
      <c r="Y47">
        <v>1978</v>
      </c>
      <c r="Z47">
        <v>1</v>
      </c>
      <c r="AA47" t="s">
        <v>474</v>
      </c>
      <c r="AB47" t="s">
        <v>82</v>
      </c>
      <c r="AC47" s="1">
        <v>28718</v>
      </c>
      <c r="AE47" t="s">
        <v>41</v>
      </c>
    </row>
    <row r="48" spans="1:31" x14ac:dyDescent="0.25">
      <c r="A48">
        <v>2019</v>
      </c>
      <c r="B48">
        <v>3</v>
      </c>
      <c r="C48">
        <v>23</v>
      </c>
      <c r="D48">
        <v>1</v>
      </c>
      <c r="E48">
        <v>1</v>
      </c>
      <c r="F48">
        <v>27000</v>
      </c>
      <c r="G48">
        <v>435153</v>
      </c>
      <c r="H48" t="s">
        <v>77</v>
      </c>
      <c r="I48" t="s">
        <v>78</v>
      </c>
      <c r="J48" t="s">
        <v>34</v>
      </c>
      <c r="K48">
        <v>0</v>
      </c>
      <c r="L48">
        <v>113</v>
      </c>
      <c r="M48">
        <v>30</v>
      </c>
      <c r="N48">
        <v>0</v>
      </c>
      <c r="O48">
        <v>0</v>
      </c>
      <c r="P48">
        <v>0</v>
      </c>
      <c r="Q48" t="s">
        <v>42</v>
      </c>
      <c r="T48" t="s">
        <v>80</v>
      </c>
      <c r="U48" t="s">
        <v>81</v>
      </c>
      <c r="V48" t="s">
        <v>38</v>
      </c>
      <c r="W48" t="s">
        <v>39</v>
      </c>
      <c r="Y48">
        <v>1978</v>
      </c>
      <c r="Z48">
        <v>1</v>
      </c>
      <c r="AA48" t="s">
        <v>474</v>
      </c>
      <c r="AB48" t="s">
        <v>82</v>
      </c>
      <c r="AC48" s="1">
        <v>28718</v>
      </c>
      <c r="AE48" t="s">
        <v>41</v>
      </c>
    </row>
    <row r="49" spans="1:31" x14ac:dyDescent="0.25">
      <c r="A49">
        <v>2019</v>
      </c>
      <c r="B49">
        <v>3</v>
      </c>
      <c r="C49">
        <v>23</v>
      </c>
      <c r="D49">
        <v>1</v>
      </c>
      <c r="E49">
        <v>1</v>
      </c>
      <c r="F49">
        <v>27000</v>
      </c>
      <c r="G49">
        <v>435153</v>
      </c>
      <c r="H49" t="s">
        <v>77</v>
      </c>
      <c r="I49" t="s">
        <v>78</v>
      </c>
      <c r="J49" t="s">
        <v>34</v>
      </c>
      <c r="K49">
        <v>0</v>
      </c>
      <c r="L49">
        <v>114</v>
      </c>
      <c r="M49">
        <v>10</v>
      </c>
      <c r="N49">
        <v>0</v>
      </c>
      <c r="O49">
        <v>0</v>
      </c>
      <c r="P49">
        <v>0</v>
      </c>
      <c r="Q49" t="s">
        <v>43</v>
      </c>
      <c r="T49" t="s">
        <v>80</v>
      </c>
      <c r="U49" t="s">
        <v>81</v>
      </c>
      <c r="V49" t="s">
        <v>38</v>
      </c>
      <c r="W49" t="s">
        <v>39</v>
      </c>
      <c r="Y49">
        <v>1978</v>
      </c>
      <c r="Z49">
        <v>1</v>
      </c>
      <c r="AA49" t="s">
        <v>474</v>
      </c>
      <c r="AB49" t="s">
        <v>82</v>
      </c>
      <c r="AC49" s="1">
        <v>28718</v>
      </c>
      <c r="AE49" t="s">
        <v>41</v>
      </c>
    </row>
    <row r="50" spans="1:31" x14ac:dyDescent="0.25">
      <c r="A50">
        <v>2019</v>
      </c>
      <c r="B50">
        <v>3</v>
      </c>
      <c r="C50">
        <v>23</v>
      </c>
      <c r="D50">
        <v>1</v>
      </c>
      <c r="E50">
        <v>1</v>
      </c>
      <c r="F50">
        <v>27000</v>
      </c>
      <c r="G50">
        <v>435153</v>
      </c>
      <c r="H50" t="s">
        <v>77</v>
      </c>
      <c r="I50" t="s">
        <v>78</v>
      </c>
      <c r="J50" t="s">
        <v>34</v>
      </c>
      <c r="K50">
        <v>0</v>
      </c>
      <c r="L50">
        <v>123</v>
      </c>
      <c r="M50">
        <v>30</v>
      </c>
      <c r="N50">
        <v>0</v>
      </c>
      <c r="O50">
        <v>0</v>
      </c>
      <c r="P50">
        <v>0</v>
      </c>
      <c r="Q50" t="s">
        <v>44</v>
      </c>
      <c r="T50" t="s">
        <v>80</v>
      </c>
      <c r="U50" t="s">
        <v>81</v>
      </c>
      <c r="V50" t="s">
        <v>38</v>
      </c>
      <c r="W50" t="s">
        <v>39</v>
      </c>
      <c r="Y50">
        <v>1978</v>
      </c>
      <c r="Z50">
        <v>1</v>
      </c>
      <c r="AA50" t="s">
        <v>474</v>
      </c>
      <c r="AB50" t="s">
        <v>82</v>
      </c>
      <c r="AC50" s="1">
        <v>28718</v>
      </c>
      <c r="AE50" t="s">
        <v>41</v>
      </c>
    </row>
    <row r="51" spans="1:31" x14ac:dyDescent="0.25">
      <c r="A51">
        <v>2019</v>
      </c>
      <c r="B51">
        <v>3</v>
      </c>
      <c r="C51">
        <v>23</v>
      </c>
      <c r="D51">
        <v>1</v>
      </c>
      <c r="E51">
        <v>1</v>
      </c>
      <c r="F51">
        <v>27000</v>
      </c>
      <c r="G51">
        <v>435153</v>
      </c>
      <c r="H51" t="s">
        <v>77</v>
      </c>
      <c r="I51" t="s">
        <v>78</v>
      </c>
      <c r="J51" t="s">
        <v>34</v>
      </c>
      <c r="K51">
        <v>0</v>
      </c>
      <c r="L51">
        <v>125</v>
      </c>
      <c r="M51">
        <v>30</v>
      </c>
      <c r="N51">
        <v>0</v>
      </c>
      <c r="O51">
        <v>0</v>
      </c>
      <c r="P51">
        <v>0</v>
      </c>
      <c r="Q51" t="s">
        <v>45</v>
      </c>
      <c r="T51" t="s">
        <v>80</v>
      </c>
      <c r="U51" t="s">
        <v>81</v>
      </c>
      <c r="V51" t="s">
        <v>38</v>
      </c>
      <c r="W51" t="s">
        <v>39</v>
      </c>
      <c r="Y51">
        <v>1978</v>
      </c>
      <c r="Z51">
        <v>1</v>
      </c>
      <c r="AA51" t="s">
        <v>474</v>
      </c>
      <c r="AB51" t="s">
        <v>82</v>
      </c>
      <c r="AC51" s="1">
        <v>28718</v>
      </c>
      <c r="AE51" t="s">
        <v>41</v>
      </c>
    </row>
    <row r="52" spans="1:31" x14ac:dyDescent="0.25">
      <c r="A52">
        <v>2019</v>
      </c>
      <c r="B52">
        <v>3</v>
      </c>
      <c r="C52">
        <v>23</v>
      </c>
      <c r="D52">
        <v>1</v>
      </c>
      <c r="E52">
        <v>1</v>
      </c>
      <c r="F52">
        <v>27000</v>
      </c>
      <c r="G52">
        <v>435153</v>
      </c>
      <c r="H52" t="s">
        <v>77</v>
      </c>
      <c r="I52" t="s">
        <v>78</v>
      </c>
      <c r="J52" t="s">
        <v>34</v>
      </c>
      <c r="K52">
        <v>0</v>
      </c>
      <c r="L52">
        <v>131</v>
      </c>
      <c r="M52">
        <v>30</v>
      </c>
      <c r="N52">
        <v>0</v>
      </c>
      <c r="O52">
        <v>0</v>
      </c>
      <c r="P52">
        <v>0</v>
      </c>
      <c r="Q52" t="s">
        <v>46</v>
      </c>
      <c r="T52" t="s">
        <v>80</v>
      </c>
      <c r="U52" t="s">
        <v>81</v>
      </c>
      <c r="V52" t="s">
        <v>38</v>
      </c>
      <c r="W52" t="s">
        <v>39</v>
      </c>
      <c r="Y52">
        <v>1978</v>
      </c>
      <c r="Z52">
        <v>1</v>
      </c>
      <c r="AA52" t="s">
        <v>474</v>
      </c>
      <c r="AB52" t="s">
        <v>82</v>
      </c>
      <c r="AC52" s="1">
        <v>28718</v>
      </c>
      <c r="AE52" t="s">
        <v>41</v>
      </c>
    </row>
    <row r="53" spans="1:31" x14ac:dyDescent="0.25">
      <c r="A53">
        <v>2019</v>
      </c>
      <c r="B53">
        <v>3</v>
      </c>
      <c r="C53">
        <v>23</v>
      </c>
      <c r="D53">
        <v>1</v>
      </c>
      <c r="E53">
        <v>1</v>
      </c>
      <c r="F53">
        <v>27000</v>
      </c>
      <c r="G53">
        <v>435153</v>
      </c>
      <c r="H53" t="s">
        <v>77</v>
      </c>
      <c r="I53" t="s">
        <v>78</v>
      </c>
      <c r="J53" t="s">
        <v>34</v>
      </c>
      <c r="K53">
        <v>0</v>
      </c>
      <c r="L53">
        <v>133</v>
      </c>
      <c r="M53">
        <v>30</v>
      </c>
      <c r="N53">
        <v>0</v>
      </c>
      <c r="O53">
        <v>1140000</v>
      </c>
      <c r="P53">
        <v>1037400</v>
      </c>
      <c r="Q53" t="s">
        <v>47</v>
      </c>
      <c r="T53" t="s">
        <v>80</v>
      </c>
      <c r="U53" t="s">
        <v>81</v>
      </c>
      <c r="V53" t="s">
        <v>38</v>
      </c>
      <c r="W53" t="s">
        <v>39</v>
      </c>
      <c r="Y53">
        <v>1978</v>
      </c>
      <c r="Z53">
        <v>1</v>
      </c>
      <c r="AA53" t="s">
        <v>474</v>
      </c>
      <c r="AB53" t="s">
        <v>82</v>
      </c>
      <c r="AC53" s="1">
        <v>28718</v>
      </c>
      <c r="AE53" t="s">
        <v>41</v>
      </c>
    </row>
    <row r="54" spans="1:31" x14ac:dyDescent="0.25">
      <c r="A54">
        <v>2019</v>
      </c>
      <c r="B54">
        <v>3</v>
      </c>
      <c r="C54">
        <v>23</v>
      </c>
      <c r="D54">
        <v>1</v>
      </c>
      <c r="E54">
        <v>1</v>
      </c>
      <c r="F54">
        <v>27000</v>
      </c>
      <c r="G54">
        <v>435153</v>
      </c>
      <c r="H54" t="s">
        <v>77</v>
      </c>
      <c r="I54" t="s">
        <v>78</v>
      </c>
      <c r="J54" t="s">
        <v>34</v>
      </c>
      <c r="K54">
        <v>0</v>
      </c>
      <c r="L54">
        <v>199</v>
      </c>
      <c r="M54">
        <v>30</v>
      </c>
      <c r="N54">
        <v>0</v>
      </c>
      <c r="O54">
        <v>0</v>
      </c>
      <c r="P54">
        <v>0</v>
      </c>
      <c r="Q54" t="s">
        <v>48</v>
      </c>
      <c r="T54" t="s">
        <v>80</v>
      </c>
      <c r="U54" t="s">
        <v>81</v>
      </c>
      <c r="V54" t="s">
        <v>38</v>
      </c>
      <c r="W54" t="s">
        <v>39</v>
      </c>
      <c r="Y54">
        <v>1978</v>
      </c>
      <c r="Z54">
        <v>1</v>
      </c>
      <c r="AA54" t="s">
        <v>474</v>
      </c>
      <c r="AB54" t="s">
        <v>82</v>
      </c>
      <c r="AC54" s="1">
        <v>28718</v>
      </c>
      <c r="AE54" t="s">
        <v>41</v>
      </c>
    </row>
    <row r="55" spans="1:31" x14ac:dyDescent="0.25">
      <c r="A55">
        <v>2019</v>
      </c>
      <c r="B55">
        <v>3</v>
      </c>
      <c r="C55">
        <v>23</v>
      </c>
      <c r="D55">
        <v>1</v>
      </c>
      <c r="E55">
        <v>1</v>
      </c>
      <c r="F55">
        <v>27000</v>
      </c>
      <c r="G55">
        <v>435153</v>
      </c>
      <c r="H55" t="s">
        <v>77</v>
      </c>
      <c r="I55" t="s">
        <v>78</v>
      </c>
      <c r="J55" t="s">
        <v>34</v>
      </c>
      <c r="K55">
        <v>0</v>
      </c>
      <c r="L55">
        <v>232</v>
      </c>
      <c r="M55">
        <v>30</v>
      </c>
      <c r="N55">
        <v>0</v>
      </c>
      <c r="O55">
        <v>0</v>
      </c>
      <c r="P55">
        <v>0</v>
      </c>
      <c r="Q55" t="s">
        <v>49</v>
      </c>
      <c r="T55" t="s">
        <v>80</v>
      </c>
      <c r="U55" t="s">
        <v>81</v>
      </c>
      <c r="V55" t="s">
        <v>38</v>
      </c>
      <c r="W55" t="s">
        <v>39</v>
      </c>
      <c r="Y55">
        <v>1978</v>
      </c>
      <c r="Z55">
        <v>1</v>
      </c>
      <c r="AA55" t="s">
        <v>474</v>
      </c>
      <c r="AB55" t="s">
        <v>82</v>
      </c>
      <c r="AC55" s="1">
        <v>28718</v>
      </c>
      <c r="AE55" t="s">
        <v>41</v>
      </c>
    </row>
    <row r="56" spans="1:31" x14ac:dyDescent="0.25">
      <c r="A56">
        <v>2019</v>
      </c>
      <c r="B56">
        <v>3</v>
      </c>
      <c r="C56">
        <v>23</v>
      </c>
      <c r="D56">
        <v>1</v>
      </c>
      <c r="E56">
        <v>1</v>
      </c>
      <c r="F56">
        <v>1000</v>
      </c>
      <c r="G56">
        <v>446723</v>
      </c>
      <c r="H56" t="s">
        <v>83</v>
      </c>
      <c r="I56" t="s">
        <v>84</v>
      </c>
      <c r="J56" t="s">
        <v>34</v>
      </c>
      <c r="K56">
        <f>O56+O57+O58+O59+O60+O61+O62+O63+O64</f>
        <v>19911261</v>
      </c>
      <c r="L56">
        <v>111</v>
      </c>
      <c r="M56">
        <v>10</v>
      </c>
      <c r="N56" t="s">
        <v>59</v>
      </c>
      <c r="O56">
        <v>10200000</v>
      </c>
      <c r="P56">
        <v>9282000</v>
      </c>
      <c r="Q56" t="s">
        <v>36</v>
      </c>
      <c r="T56" t="s">
        <v>85</v>
      </c>
      <c r="U56" t="s">
        <v>86</v>
      </c>
      <c r="V56" t="s">
        <v>38</v>
      </c>
      <c r="W56" t="s">
        <v>39</v>
      </c>
      <c r="Y56">
        <v>1979</v>
      </c>
      <c r="Z56">
        <v>1</v>
      </c>
      <c r="AA56" t="s">
        <v>1444</v>
      </c>
      <c r="AB56" t="s">
        <v>87</v>
      </c>
      <c r="AC56" s="1">
        <v>28856</v>
      </c>
      <c r="AE56" t="s">
        <v>62</v>
      </c>
    </row>
    <row r="57" spans="1:31" x14ac:dyDescent="0.25">
      <c r="A57">
        <v>2019</v>
      </c>
      <c r="B57">
        <v>3</v>
      </c>
      <c r="C57">
        <v>23</v>
      </c>
      <c r="D57">
        <v>1</v>
      </c>
      <c r="E57">
        <v>1</v>
      </c>
      <c r="F57">
        <v>1000</v>
      </c>
      <c r="G57">
        <v>446723</v>
      </c>
      <c r="H57" t="s">
        <v>83</v>
      </c>
      <c r="I57" t="s">
        <v>84</v>
      </c>
      <c r="J57" t="s">
        <v>34</v>
      </c>
      <c r="K57">
        <v>0</v>
      </c>
      <c r="L57">
        <v>113</v>
      </c>
      <c r="M57">
        <v>30</v>
      </c>
      <c r="N57">
        <v>0</v>
      </c>
      <c r="O57">
        <v>1800000</v>
      </c>
      <c r="P57">
        <v>1638000</v>
      </c>
      <c r="Q57" t="s">
        <v>42</v>
      </c>
      <c r="T57" t="s">
        <v>85</v>
      </c>
      <c r="U57" t="s">
        <v>86</v>
      </c>
      <c r="V57" t="s">
        <v>38</v>
      </c>
      <c r="W57" t="s">
        <v>39</v>
      </c>
      <c r="Y57">
        <v>1979</v>
      </c>
      <c r="Z57">
        <v>1</v>
      </c>
      <c r="AA57" t="s">
        <v>1444</v>
      </c>
      <c r="AB57" t="s">
        <v>87</v>
      </c>
      <c r="AC57" s="1">
        <v>28856</v>
      </c>
      <c r="AE57" t="s">
        <v>41</v>
      </c>
    </row>
    <row r="58" spans="1:31" x14ac:dyDescent="0.25">
      <c r="A58">
        <v>2019</v>
      </c>
      <c r="B58">
        <v>3</v>
      </c>
      <c r="C58">
        <v>23</v>
      </c>
      <c r="D58">
        <v>1</v>
      </c>
      <c r="E58">
        <v>1</v>
      </c>
      <c r="F58">
        <v>1000</v>
      </c>
      <c r="G58">
        <v>446723</v>
      </c>
      <c r="H58" t="s">
        <v>83</v>
      </c>
      <c r="I58" t="s">
        <v>84</v>
      </c>
      <c r="J58" t="s">
        <v>34</v>
      </c>
      <c r="K58">
        <v>0</v>
      </c>
      <c r="L58">
        <v>114</v>
      </c>
      <c r="M58">
        <v>10</v>
      </c>
      <c r="N58">
        <v>0</v>
      </c>
      <c r="O58">
        <v>0</v>
      </c>
      <c r="P58">
        <v>0</v>
      </c>
      <c r="Q58" t="s">
        <v>43</v>
      </c>
      <c r="T58" t="s">
        <v>85</v>
      </c>
      <c r="U58" t="s">
        <v>86</v>
      </c>
      <c r="V58" t="s">
        <v>38</v>
      </c>
      <c r="W58" t="s">
        <v>39</v>
      </c>
      <c r="Y58">
        <v>1979</v>
      </c>
      <c r="Z58">
        <v>1</v>
      </c>
      <c r="AA58" t="s">
        <v>1444</v>
      </c>
      <c r="AB58" t="s">
        <v>87</v>
      </c>
      <c r="AC58" s="1">
        <v>28856</v>
      </c>
      <c r="AE58" t="s">
        <v>41</v>
      </c>
    </row>
    <row r="59" spans="1:31" x14ac:dyDescent="0.25">
      <c r="A59">
        <v>2019</v>
      </c>
      <c r="B59">
        <v>3</v>
      </c>
      <c r="C59">
        <v>23</v>
      </c>
      <c r="D59">
        <v>1</v>
      </c>
      <c r="E59">
        <v>1</v>
      </c>
      <c r="F59">
        <v>1000</v>
      </c>
      <c r="G59">
        <v>446723</v>
      </c>
      <c r="H59" t="s">
        <v>83</v>
      </c>
      <c r="I59" t="s">
        <v>84</v>
      </c>
      <c r="J59" t="s">
        <v>34</v>
      </c>
      <c r="K59">
        <v>0</v>
      </c>
      <c r="L59">
        <v>123</v>
      </c>
      <c r="M59">
        <v>30</v>
      </c>
      <c r="N59">
        <v>0</v>
      </c>
      <c r="O59">
        <v>0</v>
      </c>
      <c r="P59">
        <v>0</v>
      </c>
      <c r="Q59" t="s">
        <v>44</v>
      </c>
      <c r="T59" t="s">
        <v>85</v>
      </c>
      <c r="U59" t="s">
        <v>86</v>
      </c>
      <c r="V59" t="s">
        <v>38</v>
      </c>
      <c r="W59" t="s">
        <v>39</v>
      </c>
      <c r="Y59">
        <v>1979</v>
      </c>
      <c r="Z59">
        <v>1</v>
      </c>
      <c r="AA59" t="s">
        <v>1444</v>
      </c>
      <c r="AB59" t="s">
        <v>87</v>
      </c>
      <c r="AC59" s="1">
        <v>28856</v>
      </c>
      <c r="AE59" t="s">
        <v>41</v>
      </c>
    </row>
    <row r="60" spans="1:31" x14ac:dyDescent="0.25">
      <c r="A60">
        <v>2019</v>
      </c>
      <c r="B60">
        <v>3</v>
      </c>
      <c r="C60">
        <v>23</v>
      </c>
      <c r="D60">
        <v>1</v>
      </c>
      <c r="E60">
        <v>1</v>
      </c>
      <c r="F60">
        <v>1000</v>
      </c>
      <c r="G60">
        <v>446723</v>
      </c>
      <c r="H60" t="s">
        <v>83</v>
      </c>
      <c r="I60" t="s">
        <v>84</v>
      </c>
      <c r="J60" t="s">
        <v>34</v>
      </c>
      <c r="K60">
        <v>0</v>
      </c>
      <c r="L60">
        <v>125</v>
      </c>
      <c r="M60">
        <v>30</v>
      </c>
      <c r="N60">
        <v>0</v>
      </c>
      <c r="O60">
        <v>0</v>
      </c>
      <c r="P60">
        <v>0</v>
      </c>
      <c r="Q60" t="s">
        <v>45</v>
      </c>
      <c r="T60" t="s">
        <v>85</v>
      </c>
      <c r="U60" t="s">
        <v>86</v>
      </c>
      <c r="V60" t="s">
        <v>38</v>
      </c>
      <c r="W60" t="s">
        <v>39</v>
      </c>
      <c r="Y60">
        <v>1979</v>
      </c>
      <c r="Z60">
        <v>1</v>
      </c>
      <c r="AA60" t="s">
        <v>1444</v>
      </c>
      <c r="AB60" t="s">
        <v>87</v>
      </c>
      <c r="AC60" s="1">
        <v>28856</v>
      </c>
      <c r="AE60" t="s">
        <v>41</v>
      </c>
    </row>
    <row r="61" spans="1:31" x14ac:dyDescent="0.25">
      <c r="A61">
        <v>2019</v>
      </c>
      <c r="B61">
        <v>3</v>
      </c>
      <c r="C61">
        <v>23</v>
      </c>
      <c r="D61">
        <v>1</v>
      </c>
      <c r="E61">
        <v>1</v>
      </c>
      <c r="F61">
        <v>1000</v>
      </c>
      <c r="G61">
        <v>446723</v>
      </c>
      <c r="H61" t="s">
        <v>83</v>
      </c>
      <c r="I61" t="s">
        <v>84</v>
      </c>
      <c r="J61" t="s">
        <v>34</v>
      </c>
      <c r="K61">
        <v>0</v>
      </c>
      <c r="L61">
        <v>131</v>
      </c>
      <c r="M61">
        <v>30</v>
      </c>
      <c r="N61">
        <v>0</v>
      </c>
      <c r="O61">
        <v>0</v>
      </c>
      <c r="P61">
        <v>0</v>
      </c>
      <c r="Q61" t="s">
        <v>46</v>
      </c>
      <c r="T61" t="s">
        <v>85</v>
      </c>
      <c r="U61" t="s">
        <v>86</v>
      </c>
      <c r="V61" t="s">
        <v>38</v>
      </c>
      <c r="W61" t="s">
        <v>39</v>
      </c>
      <c r="Y61">
        <v>1979</v>
      </c>
      <c r="Z61">
        <v>1</v>
      </c>
      <c r="AA61" t="s">
        <v>1444</v>
      </c>
      <c r="AB61" t="s">
        <v>87</v>
      </c>
      <c r="AC61" s="1">
        <v>28856</v>
      </c>
      <c r="AE61" t="s">
        <v>41</v>
      </c>
    </row>
    <row r="62" spans="1:31" x14ac:dyDescent="0.25">
      <c r="A62">
        <v>2019</v>
      </c>
      <c r="B62">
        <v>3</v>
      </c>
      <c r="C62">
        <v>23</v>
      </c>
      <c r="D62">
        <v>1</v>
      </c>
      <c r="E62">
        <v>1</v>
      </c>
      <c r="F62">
        <v>1000</v>
      </c>
      <c r="G62">
        <v>446723</v>
      </c>
      <c r="H62" t="s">
        <v>83</v>
      </c>
      <c r="I62" t="s">
        <v>84</v>
      </c>
      <c r="J62" t="s">
        <v>34</v>
      </c>
      <c r="K62">
        <v>0</v>
      </c>
      <c r="L62">
        <v>133</v>
      </c>
      <c r="M62">
        <v>30</v>
      </c>
      <c r="N62">
        <v>0</v>
      </c>
      <c r="O62">
        <v>3600000</v>
      </c>
      <c r="P62">
        <v>3276000</v>
      </c>
      <c r="Q62" t="s">
        <v>47</v>
      </c>
      <c r="T62" t="s">
        <v>85</v>
      </c>
      <c r="U62" t="s">
        <v>86</v>
      </c>
      <c r="V62" t="s">
        <v>38</v>
      </c>
      <c r="W62" t="s">
        <v>39</v>
      </c>
      <c r="Y62">
        <v>1979</v>
      </c>
      <c r="Z62">
        <v>1</v>
      </c>
      <c r="AA62" t="s">
        <v>1444</v>
      </c>
      <c r="AB62" t="s">
        <v>87</v>
      </c>
      <c r="AC62" s="1">
        <v>28856</v>
      </c>
      <c r="AE62" t="s">
        <v>41</v>
      </c>
    </row>
    <row r="63" spans="1:31" x14ac:dyDescent="0.25">
      <c r="A63">
        <v>2019</v>
      </c>
      <c r="B63">
        <v>3</v>
      </c>
      <c r="C63">
        <v>23</v>
      </c>
      <c r="D63">
        <v>1</v>
      </c>
      <c r="E63">
        <v>1</v>
      </c>
      <c r="F63">
        <v>1000</v>
      </c>
      <c r="G63">
        <v>446723</v>
      </c>
      <c r="H63" t="s">
        <v>83</v>
      </c>
      <c r="I63" t="s">
        <v>84</v>
      </c>
      <c r="J63" t="s">
        <v>34</v>
      </c>
      <c r="K63">
        <v>0</v>
      </c>
      <c r="L63">
        <v>199</v>
      </c>
      <c r="M63">
        <v>30</v>
      </c>
      <c r="N63">
        <v>0</v>
      </c>
      <c r="O63">
        <v>0</v>
      </c>
      <c r="P63">
        <v>0</v>
      </c>
      <c r="Q63" t="s">
        <v>48</v>
      </c>
      <c r="T63" t="s">
        <v>85</v>
      </c>
      <c r="U63" t="s">
        <v>86</v>
      </c>
      <c r="V63" t="s">
        <v>38</v>
      </c>
      <c r="W63" t="s">
        <v>39</v>
      </c>
      <c r="Y63">
        <v>1979</v>
      </c>
      <c r="Z63">
        <v>1</v>
      </c>
      <c r="AA63" t="s">
        <v>1444</v>
      </c>
      <c r="AB63" t="s">
        <v>87</v>
      </c>
      <c r="AC63" s="1">
        <v>28856</v>
      </c>
      <c r="AE63" t="s">
        <v>41</v>
      </c>
    </row>
    <row r="64" spans="1:31" x14ac:dyDescent="0.25">
      <c r="A64">
        <v>2019</v>
      </c>
      <c r="B64">
        <v>3</v>
      </c>
      <c r="C64">
        <v>23</v>
      </c>
      <c r="D64">
        <v>1</v>
      </c>
      <c r="E64">
        <v>1</v>
      </c>
      <c r="F64">
        <v>1000</v>
      </c>
      <c r="G64">
        <v>446723</v>
      </c>
      <c r="H64" t="s">
        <v>83</v>
      </c>
      <c r="I64" t="s">
        <v>84</v>
      </c>
      <c r="J64" t="s">
        <v>34</v>
      </c>
      <c r="K64">
        <v>0</v>
      </c>
      <c r="L64">
        <v>232</v>
      </c>
      <c r="M64">
        <v>30</v>
      </c>
      <c r="N64">
        <v>0</v>
      </c>
      <c r="O64">
        <f>231500+142500+3937261</f>
        <v>4311261</v>
      </c>
      <c r="P64">
        <f>231500+142500+3937261</f>
        <v>4311261</v>
      </c>
      <c r="Q64" t="s">
        <v>49</v>
      </c>
      <c r="T64" t="s">
        <v>85</v>
      </c>
      <c r="U64" t="s">
        <v>86</v>
      </c>
      <c r="V64" t="s">
        <v>38</v>
      </c>
      <c r="W64" t="s">
        <v>39</v>
      </c>
      <c r="Y64">
        <v>1979</v>
      </c>
      <c r="Z64">
        <v>1</v>
      </c>
      <c r="AA64" t="s">
        <v>1444</v>
      </c>
      <c r="AB64" t="s">
        <v>87</v>
      </c>
      <c r="AC64" s="1">
        <v>28856</v>
      </c>
      <c r="AE64" t="s">
        <v>41</v>
      </c>
    </row>
    <row r="65" spans="1:31" x14ac:dyDescent="0.25">
      <c r="A65">
        <v>2019</v>
      </c>
      <c r="B65">
        <v>3</v>
      </c>
      <c r="C65">
        <v>23</v>
      </c>
      <c r="D65">
        <v>1</v>
      </c>
      <c r="E65">
        <v>1</v>
      </c>
      <c r="F65">
        <v>44000</v>
      </c>
      <c r="G65">
        <v>455364</v>
      </c>
      <c r="H65" t="s">
        <v>88</v>
      </c>
      <c r="I65" t="s">
        <v>89</v>
      </c>
      <c r="J65" t="s">
        <v>34</v>
      </c>
      <c r="K65">
        <f>O65+O66+O67+O68+O69+O70+O71+O72+O73</f>
        <v>4160000</v>
      </c>
      <c r="L65">
        <v>111</v>
      </c>
      <c r="M65">
        <v>10</v>
      </c>
      <c r="N65" t="s">
        <v>90</v>
      </c>
      <c r="O65">
        <v>3200000</v>
      </c>
      <c r="P65">
        <v>2912000</v>
      </c>
      <c r="Q65" t="s">
        <v>36</v>
      </c>
      <c r="T65" t="s">
        <v>73</v>
      </c>
      <c r="U65" t="s">
        <v>91</v>
      </c>
      <c r="V65" t="s">
        <v>38</v>
      </c>
      <c r="W65" t="s">
        <v>39</v>
      </c>
      <c r="Y65">
        <v>1979</v>
      </c>
      <c r="Z65">
        <v>1</v>
      </c>
      <c r="AA65" t="s">
        <v>474</v>
      </c>
      <c r="AB65" t="s">
        <v>92</v>
      </c>
      <c r="AC65" s="1">
        <v>28929</v>
      </c>
      <c r="AE65" t="s">
        <v>41</v>
      </c>
    </row>
    <row r="66" spans="1:31" x14ac:dyDescent="0.25">
      <c r="A66">
        <v>2019</v>
      </c>
      <c r="B66">
        <v>3</v>
      </c>
      <c r="C66">
        <v>23</v>
      </c>
      <c r="D66">
        <v>1</v>
      </c>
      <c r="E66">
        <v>1</v>
      </c>
      <c r="F66">
        <v>44000</v>
      </c>
      <c r="G66">
        <v>455364</v>
      </c>
      <c r="H66" t="s">
        <v>88</v>
      </c>
      <c r="I66" t="s">
        <v>89</v>
      </c>
      <c r="J66" t="s">
        <v>34</v>
      </c>
      <c r="K66">
        <v>0</v>
      </c>
      <c r="L66">
        <v>113</v>
      </c>
      <c r="M66">
        <v>30</v>
      </c>
      <c r="N66">
        <v>0</v>
      </c>
      <c r="O66">
        <v>0</v>
      </c>
      <c r="P66">
        <v>0</v>
      </c>
      <c r="Q66" t="s">
        <v>42</v>
      </c>
      <c r="T66" t="s">
        <v>73</v>
      </c>
      <c r="U66" t="s">
        <v>91</v>
      </c>
      <c r="V66" t="s">
        <v>38</v>
      </c>
      <c r="W66" t="s">
        <v>39</v>
      </c>
      <c r="Y66">
        <v>1979</v>
      </c>
      <c r="Z66">
        <v>1</v>
      </c>
      <c r="AA66" t="s">
        <v>474</v>
      </c>
      <c r="AB66" t="s">
        <v>92</v>
      </c>
      <c r="AC66" s="1">
        <v>28929</v>
      </c>
      <c r="AE66" t="s">
        <v>41</v>
      </c>
    </row>
    <row r="67" spans="1:31" x14ac:dyDescent="0.25">
      <c r="A67">
        <v>2019</v>
      </c>
      <c r="B67">
        <v>3</v>
      </c>
      <c r="C67">
        <v>23</v>
      </c>
      <c r="D67">
        <v>1</v>
      </c>
      <c r="E67">
        <v>1</v>
      </c>
      <c r="F67">
        <v>44000</v>
      </c>
      <c r="G67">
        <v>455364</v>
      </c>
      <c r="H67" t="s">
        <v>88</v>
      </c>
      <c r="I67" t="s">
        <v>89</v>
      </c>
      <c r="J67" t="s">
        <v>34</v>
      </c>
      <c r="K67">
        <v>0</v>
      </c>
      <c r="L67">
        <v>114</v>
      </c>
      <c r="M67">
        <v>10</v>
      </c>
      <c r="N67">
        <v>0</v>
      </c>
      <c r="O67">
        <v>0</v>
      </c>
      <c r="P67">
        <v>0</v>
      </c>
      <c r="Q67" t="s">
        <v>43</v>
      </c>
      <c r="T67" t="s">
        <v>73</v>
      </c>
      <c r="U67" t="s">
        <v>91</v>
      </c>
      <c r="V67" t="s">
        <v>38</v>
      </c>
      <c r="W67" t="s">
        <v>39</v>
      </c>
      <c r="Y67">
        <v>1979</v>
      </c>
      <c r="Z67">
        <v>1</v>
      </c>
      <c r="AA67" t="s">
        <v>474</v>
      </c>
      <c r="AB67" t="s">
        <v>92</v>
      </c>
      <c r="AC67" s="1">
        <v>28929</v>
      </c>
      <c r="AE67" t="s">
        <v>41</v>
      </c>
    </row>
    <row r="68" spans="1:31" x14ac:dyDescent="0.25">
      <c r="A68">
        <v>2019</v>
      </c>
      <c r="B68">
        <v>3</v>
      </c>
      <c r="C68">
        <v>23</v>
      </c>
      <c r="D68">
        <v>1</v>
      </c>
      <c r="E68">
        <v>1</v>
      </c>
      <c r="F68">
        <v>44000</v>
      </c>
      <c r="G68">
        <v>455364</v>
      </c>
      <c r="H68" t="s">
        <v>88</v>
      </c>
      <c r="I68" t="s">
        <v>89</v>
      </c>
      <c r="J68" t="s">
        <v>34</v>
      </c>
      <c r="K68">
        <v>0</v>
      </c>
      <c r="L68">
        <v>123</v>
      </c>
      <c r="M68">
        <v>30</v>
      </c>
      <c r="N68">
        <v>0</v>
      </c>
      <c r="O68">
        <v>0</v>
      </c>
      <c r="P68">
        <v>0</v>
      </c>
      <c r="Q68" t="s">
        <v>44</v>
      </c>
      <c r="T68" t="s">
        <v>73</v>
      </c>
      <c r="U68" t="s">
        <v>91</v>
      </c>
      <c r="V68" t="s">
        <v>38</v>
      </c>
      <c r="W68" t="s">
        <v>39</v>
      </c>
      <c r="Y68">
        <v>1979</v>
      </c>
      <c r="Z68">
        <v>1</v>
      </c>
      <c r="AA68" t="s">
        <v>474</v>
      </c>
      <c r="AB68" t="s">
        <v>92</v>
      </c>
      <c r="AC68" s="1">
        <v>28929</v>
      </c>
      <c r="AE68" t="s">
        <v>41</v>
      </c>
    </row>
    <row r="69" spans="1:31" x14ac:dyDescent="0.25">
      <c r="A69">
        <v>2019</v>
      </c>
      <c r="B69">
        <v>3</v>
      </c>
      <c r="C69">
        <v>23</v>
      </c>
      <c r="D69">
        <v>1</v>
      </c>
      <c r="E69">
        <v>1</v>
      </c>
      <c r="F69">
        <v>44000</v>
      </c>
      <c r="G69">
        <v>455364</v>
      </c>
      <c r="H69" t="s">
        <v>88</v>
      </c>
      <c r="I69" t="s">
        <v>89</v>
      </c>
      <c r="J69" t="s">
        <v>34</v>
      </c>
      <c r="K69">
        <v>0</v>
      </c>
      <c r="L69">
        <v>125</v>
      </c>
      <c r="M69">
        <v>30</v>
      </c>
      <c r="N69">
        <v>0</v>
      </c>
      <c r="O69">
        <v>0</v>
      </c>
      <c r="P69">
        <v>0</v>
      </c>
      <c r="Q69" t="s">
        <v>45</v>
      </c>
      <c r="T69" t="s">
        <v>73</v>
      </c>
      <c r="U69" t="s">
        <v>91</v>
      </c>
      <c r="V69" t="s">
        <v>38</v>
      </c>
      <c r="W69" t="s">
        <v>39</v>
      </c>
      <c r="Y69">
        <v>1979</v>
      </c>
      <c r="Z69">
        <v>1</v>
      </c>
      <c r="AA69" t="s">
        <v>474</v>
      </c>
      <c r="AB69" t="s">
        <v>92</v>
      </c>
      <c r="AC69" s="1">
        <v>28929</v>
      </c>
      <c r="AE69" t="s">
        <v>41</v>
      </c>
    </row>
    <row r="70" spans="1:31" x14ac:dyDescent="0.25">
      <c r="A70">
        <v>2019</v>
      </c>
      <c r="B70">
        <v>3</v>
      </c>
      <c r="C70">
        <v>23</v>
      </c>
      <c r="D70">
        <v>1</v>
      </c>
      <c r="E70">
        <v>1</v>
      </c>
      <c r="F70">
        <v>44000</v>
      </c>
      <c r="G70">
        <v>455364</v>
      </c>
      <c r="H70" t="s">
        <v>88</v>
      </c>
      <c r="I70" t="s">
        <v>89</v>
      </c>
      <c r="J70" t="s">
        <v>34</v>
      </c>
      <c r="K70">
        <v>0</v>
      </c>
      <c r="L70">
        <v>131</v>
      </c>
      <c r="M70">
        <v>30</v>
      </c>
      <c r="N70">
        <v>0</v>
      </c>
      <c r="O70">
        <v>0</v>
      </c>
      <c r="P70">
        <v>0</v>
      </c>
      <c r="Q70" t="s">
        <v>46</v>
      </c>
      <c r="T70" t="s">
        <v>73</v>
      </c>
      <c r="U70" t="s">
        <v>91</v>
      </c>
      <c r="V70" t="s">
        <v>38</v>
      </c>
      <c r="W70" t="s">
        <v>39</v>
      </c>
      <c r="Y70">
        <v>1979</v>
      </c>
      <c r="Z70">
        <v>1</v>
      </c>
      <c r="AA70" t="s">
        <v>474</v>
      </c>
      <c r="AB70" t="s">
        <v>92</v>
      </c>
      <c r="AC70" s="1">
        <v>28929</v>
      </c>
      <c r="AE70" t="s">
        <v>41</v>
      </c>
    </row>
    <row r="71" spans="1:31" x14ac:dyDescent="0.25">
      <c r="A71">
        <v>2019</v>
      </c>
      <c r="B71">
        <v>3</v>
      </c>
      <c r="C71">
        <v>23</v>
      </c>
      <c r="D71">
        <v>1</v>
      </c>
      <c r="E71">
        <v>1</v>
      </c>
      <c r="F71">
        <v>44000</v>
      </c>
      <c r="G71">
        <v>455364</v>
      </c>
      <c r="H71" t="s">
        <v>88</v>
      </c>
      <c r="I71" t="s">
        <v>89</v>
      </c>
      <c r="J71" t="s">
        <v>34</v>
      </c>
      <c r="K71">
        <v>0</v>
      </c>
      <c r="L71">
        <v>133</v>
      </c>
      <c r="M71">
        <v>30</v>
      </c>
      <c r="N71">
        <v>0</v>
      </c>
      <c r="O71">
        <v>960000</v>
      </c>
      <c r="P71">
        <v>873600</v>
      </c>
      <c r="Q71" t="s">
        <v>47</v>
      </c>
      <c r="T71" t="s">
        <v>73</v>
      </c>
      <c r="U71" t="s">
        <v>91</v>
      </c>
      <c r="V71" t="s">
        <v>38</v>
      </c>
      <c r="W71" t="s">
        <v>39</v>
      </c>
      <c r="Y71">
        <v>1979</v>
      </c>
      <c r="Z71">
        <v>1</v>
      </c>
      <c r="AA71" t="s">
        <v>474</v>
      </c>
      <c r="AB71" t="s">
        <v>92</v>
      </c>
      <c r="AC71" s="1">
        <v>28929</v>
      </c>
      <c r="AE71" t="s">
        <v>41</v>
      </c>
    </row>
    <row r="72" spans="1:31" x14ac:dyDescent="0.25">
      <c r="A72">
        <v>2019</v>
      </c>
      <c r="B72">
        <v>3</v>
      </c>
      <c r="C72">
        <v>23</v>
      </c>
      <c r="D72">
        <v>1</v>
      </c>
      <c r="E72">
        <v>1</v>
      </c>
      <c r="F72">
        <v>44000</v>
      </c>
      <c r="G72">
        <v>455364</v>
      </c>
      <c r="H72" t="s">
        <v>88</v>
      </c>
      <c r="I72" t="s">
        <v>89</v>
      </c>
      <c r="J72" t="s">
        <v>34</v>
      </c>
      <c r="K72">
        <v>0</v>
      </c>
      <c r="L72">
        <v>199</v>
      </c>
      <c r="M72">
        <v>30</v>
      </c>
      <c r="N72">
        <v>0</v>
      </c>
      <c r="O72">
        <v>0</v>
      </c>
      <c r="P72">
        <v>0</v>
      </c>
      <c r="Q72" t="s">
        <v>48</v>
      </c>
      <c r="T72" t="s">
        <v>73</v>
      </c>
      <c r="U72" t="s">
        <v>91</v>
      </c>
      <c r="V72" t="s">
        <v>38</v>
      </c>
      <c r="W72" t="s">
        <v>39</v>
      </c>
      <c r="Y72">
        <v>1979</v>
      </c>
      <c r="Z72">
        <v>1</v>
      </c>
      <c r="AA72" t="s">
        <v>474</v>
      </c>
      <c r="AB72" t="s">
        <v>92</v>
      </c>
      <c r="AC72" s="1">
        <v>28929</v>
      </c>
      <c r="AE72" t="s">
        <v>41</v>
      </c>
    </row>
    <row r="73" spans="1:31" x14ac:dyDescent="0.25">
      <c r="A73">
        <v>2019</v>
      </c>
      <c r="B73">
        <v>3</v>
      </c>
      <c r="C73">
        <v>23</v>
      </c>
      <c r="D73">
        <v>1</v>
      </c>
      <c r="E73">
        <v>1</v>
      </c>
      <c r="F73">
        <v>44000</v>
      </c>
      <c r="G73">
        <v>455364</v>
      </c>
      <c r="H73" t="s">
        <v>88</v>
      </c>
      <c r="I73" t="s">
        <v>89</v>
      </c>
      <c r="J73" t="s">
        <v>34</v>
      </c>
      <c r="K73">
        <v>0</v>
      </c>
      <c r="L73">
        <v>232</v>
      </c>
      <c r="M73">
        <v>30</v>
      </c>
      <c r="N73">
        <v>0</v>
      </c>
      <c r="O73">
        <v>0</v>
      </c>
      <c r="P73">
        <v>0</v>
      </c>
      <c r="Q73" t="s">
        <v>49</v>
      </c>
      <c r="T73" t="s">
        <v>73</v>
      </c>
      <c r="U73" t="s">
        <v>91</v>
      </c>
      <c r="V73" t="s">
        <v>38</v>
      </c>
      <c r="W73" t="s">
        <v>39</v>
      </c>
      <c r="Y73">
        <v>1979</v>
      </c>
      <c r="Z73">
        <v>1</v>
      </c>
      <c r="AA73" t="s">
        <v>474</v>
      </c>
      <c r="AB73" t="s">
        <v>92</v>
      </c>
      <c r="AC73" s="1">
        <v>28929</v>
      </c>
      <c r="AE73" t="s">
        <v>41</v>
      </c>
    </row>
    <row r="74" spans="1:31" x14ac:dyDescent="0.25">
      <c r="A74">
        <v>2019</v>
      </c>
      <c r="B74">
        <v>3</v>
      </c>
      <c r="C74">
        <v>23</v>
      </c>
      <c r="D74">
        <v>1</v>
      </c>
      <c r="E74">
        <v>1</v>
      </c>
      <c r="F74">
        <v>30000</v>
      </c>
      <c r="G74">
        <v>457001</v>
      </c>
      <c r="H74" t="s">
        <v>93</v>
      </c>
      <c r="I74" t="s">
        <v>94</v>
      </c>
      <c r="J74" t="s">
        <v>34</v>
      </c>
      <c r="K74">
        <f>O74+O75+O76+O77+O78+O79+O80+O81+O82</f>
        <v>3000000</v>
      </c>
      <c r="L74">
        <v>111</v>
      </c>
      <c r="M74">
        <v>10</v>
      </c>
      <c r="N74" t="s">
        <v>95</v>
      </c>
      <c r="O74">
        <v>3000000</v>
      </c>
      <c r="P74">
        <v>2730000</v>
      </c>
      <c r="Q74" t="s">
        <v>36</v>
      </c>
      <c r="T74" t="s">
        <v>73</v>
      </c>
      <c r="U74" t="s">
        <v>1431</v>
      </c>
      <c r="V74" t="s">
        <v>38</v>
      </c>
      <c r="W74" t="s">
        <v>39</v>
      </c>
      <c r="Y74">
        <v>1999</v>
      </c>
      <c r="Z74">
        <v>1</v>
      </c>
      <c r="AA74" t="s">
        <v>474</v>
      </c>
      <c r="AB74" t="s">
        <v>96</v>
      </c>
      <c r="AC74" s="1">
        <v>36220</v>
      </c>
      <c r="AE74" t="s">
        <v>41</v>
      </c>
    </row>
    <row r="75" spans="1:31" x14ac:dyDescent="0.25">
      <c r="A75">
        <v>2019</v>
      </c>
      <c r="B75">
        <v>3</v>
      </c>
      <c r="C75">
        <v>23</v>
      </c>
      <c r="D75">
        <v>1</v>
      </c>
      <c r="E75">
        <v>1</v>
      </c>
      <c r="F75">
        <v>30000</v>
      </c>
      <c r="G75">
        <v>457001</v>
      </c>
      <c r="H75" t="s">
        <v>93</v>
      </c>
      <c r="I75" t="s">
        <v>94</v>
      </c>
      <c r="J75" t="s">
        <v>34</v>
      </c>
      <c r="K75">
        <v>0</v>
      </c>
      <c r="L75">
        <v>113</v>
      </c>
      <c r="M75">
        <v>30</v>
      </c>
      <c r="N75">
        <v>0</v>
      </c>
      <c r="O75">
        <v>0</v>
      </c>
      <c r="P75">
        <v>0</v>
      </c>
      <c r="Q75" t="s">
        <v>42</v>
      </c>
      <c r="T75" t="s">
        <v>73</v>
      </c>
      <c r="U75" t="s">
        <v>1431</v>
      </c>
      <c r="V75" t="s">
        <v>38</v>
      </c>
      <c r="W75" t="s">
        <v>39</v>
      </c>
      <c r="Y75">
        <v>1999</v>
      </c>
      <c r="Z75">
        <v>1</v>
      </c>
      <c r="AA75" t="s">
        <v>474</v>
      </c>
      <c r="AB75" t="s">
        <v>96</v>
      </c>
      <c r="AC75" s="1">
        <v>36220</v>
      </c>
      <c r="AE75" t="s">
        <v>41</v>
      </c>
    </row>
    <row r="76" spans="1:31" x14ac:dyDescent="0.25">
      <c r="A76">
        <v>2019</v>
      </c>
      <c r="B76">
        <v>3</v>
      </c>
      <c r="C76">
        <v>23</v>
      </c>
      <c r="D76">
        <v>1</v>
      </c>
      <c r="E76">
        <v>1</v>
      </c>
      <c r="F76">
        <v>30000</v>
      </c>
      <c r="G76">
        <v>457001</v>
      </c>
      <c r="H76" t="s">
        <v>93</v>
      </c>
      <c r="I76" t="s">
        <v>94</v>
      </c>
      <c r="J76" t="s">
        <v>34</v>
      </c>
      <c r="K76">
        <v>0</v>
      </c>
      <c r="L76">
        <v>114</v>
      </c>
      <c r="M76">
        <v>10</v>
      </c>
      <c r="N76">
        <v>0</v>
      </c>
      <c r="O76">
        <v>0</v>
      </c>
      <c r="P76">
        <v>0</v>
      </c>
      <c r="Q76" t="s">
        <v>43</v>
      </c>
      <c r="T76" t="s">
        <v>73</v>
      </c>
      <c r="U76" t="s">
        <v>1431</v>
      </c>
      <c r="V76" t="s">
        <v>38</v>
      </c>
      <c r="W76" t="s">
        <v>39</v>
      </c>
      <c r="Y76">
        <v>1999</v>
      </c>
      <c r="Z76">
        <v>1</v>
      </c>
      <c r="AA76" t="s">
        <v>474</v>
      </c>
      <c r="AB76" t="s">
        <v>96</v>
      </c>
      <c r="AC76" s="1">
        <v>36220</v>
      </c>
      <c r="AE76" t="s">
        <v>41</v>
      </c>
    </row>
    <row r="77" spans="1:31" x14ac:dyDescent="0.25">
      <c r="A77">
        <v>2019</v>
      </c>
      <c r="B77">
        <v>3</v>
      </c>
      <c r="C77">
        <v>23</v>
      </c>
      <c r="D77">
        <v>1</v>
      </c>
      <c r="E77">
        <v>1</v>
      </c>
      <c r="F77">
        <v>30000</v>
      </c>
      <c r="G77">
        <v>457001</v>
      </c>
      <c r="H77" t="s">
        <v>93</v>
      </c>
      <c r="I77" t="s">
        <v>94</v>
      </c>
      <c r="J77" t="s">
        <v>34</v>
      </c>
      <c r="K77">
        <v>0</v>
      </c>
      <c r="L77">
        <v>123</v>
      </c>
      <c r="M77">
        <v>30</v>
      </c>
      <c r="N77">
        <v>0</v>
      </c>
      <c r="O77">
        <v>0</v>
      </c>
      <c r="P77">
        <v>0</v>
      </c>
      <c r="Q77" t="s">
        <v>44</v>
      </c>
      <c r="T77" t="s">
        <v>73</v>
      </c>
      <c r="U77" t="s">
        <v>1431</v>
      </c>
      <c r="V77" t="s">
        <v>38</v>
      </c>
      <c r="W77" t="s">
        <v>39</v>
      </c>
      <c r="Y77">
        <v>1999</v>
      </c>
      <c r="Z77">
        <v>1</v>
      </c>
      <c r="AA77" t="s">
        <v>474</v>
      </c>
      <c r="AB77" t="s">
        <v>96</v>
      </c>
      <c r="AC77" s="1">
        <v>36220</v>
      </c>
      <c r="AE77" t="s">
        <v>41</v>
      </c>
    </row>
    <row r="78" spans="1:31" x14ac:dyDescent="0.25">
      <c r="A78">
        <v>2019</v>
      </c>
      <c r="B78">
        <v>3</v>
      </c>
      <c r="C78">
        <v>23</v>
      </c>
      <c r="D78">
        <v>1</v>
      </c>
      <c r="E78">
        <v>1</v>
      </c>
      <c r="F78">
        <v>30000</v>
      </c>
      <c r="G78">
        <v>457001</v>
      </c>
      <c r="H78" t="s">
        <v>93</v>
      </c>
      <c r="I78" t="s">
        <v>94</v>
      </c>
      <c r="J78" t="s">
        <v>34</v>
      </c>
      <c r="K78">
        <v>0</v>
      </c>
      <c r="L78">
        <v>125</v>
      </c>
      <c r="M78">
        <v>30</v>
      </c>
      <c r="N78">
        <v>0</v>
      </c>
      <c r="O78">
        <v>0</v>
      </c>
      <c r="P78">
        <v>0</v>
      </c>
      <c r="Q78" t="s">
        <v>45</v>
      </c>
      <c r="T78" t="s">
        <v>73</v>
      </c>
      <c r="U78" t="s">
        <v>1431</v>
      </c>
      <c r="V78" t="s">
        <v>38</v>
      </c>
      <c r="W78" t="s">
        <v>39</v>
      </c>
      <c r="Y78">
        <v>1999</v>
      </c>
      <c r="Z78">
        <v>1</v>
      </c>
      <c r="AA78" t="s">
        <v>474</v>
      </c>
      <c r="AB78" t="s">
        <v>96</v>
      </c>
      <c r="AC78" s="1">
        <v>36220</v>
      </c>
      <c r="AE78" t="s">
        <v>41</v>
      </c>
    </row>
    <row r="79" spans="1:31" x14ac:dyDescent="0.25">
      <c r="A79">
        <v>2019</v>
      </c>
      <c r="B79">
        <v>3</v>
      </c>
      <c r="C79">
        <v>23</v>
      </c>
      <c r="D79">
        <v>1</v>
      </c>
      <c r="E79">
        <v>1</v>
      </c>
      <c r="F79">
        <v>30000</v>
      </c>
      <c r="G79">
        <v>457001</v>
      </c>
      <c r="H79" t="s">
        <v>93</v>
      </c>
      <c r="I79" t="s">
        <v>94</v>
      </c>
      <c r="J79" t="s">
        <v>34</v>
      </c>
      <c r="K79">
        <v>0</v>
      </c>
      <c r="L79">
        <v>131</v>
      </c>
      <c r="M79">
        <v>30</v>
      </c>
      <c r="N79">
        <v>0</v>
      </c>
      <c r="O79">
        <v>0</v>
      </c>
      <c r="P79">
        <v>0</v>
      </c>
      <c r="Q79" t="s">
        <v>46</v>
      </c>
      <c r="T79" t="s">
        <v>73</v>
      </c>
      <c r="U79" t="s">
        <v>1431</v>
      </c>
      <c r="V79" t="s">
        <v>38</v>
      </c>
      <c r="W79" t="s">
        <v>39</v>
      </c>
      <c r="Y79">
        <v>1999</v>
      </c>
      <c r="Z79">
        <v>1</v>
      </c>
      <c r="AA79" t="s">
        <v>474</v>
      </c>
      <c r="AB79" t="s">
        <v>96</v>
      </c>
      <c r="AC79" s="1">
        <v>36220</v>
      </c>
      <c r="AE79" t="s">
        <v>41</v>
      </c>
    </row>
    <row r="80" spans="1:31" x14ac:dyDescent="0.25">
      <c r="A80">
        <v>2019</v>
      </c>
      <c r="B80">
        <v>3</v>
      </c>
      <c r="C80">
        <v>23</v>
      </c>
      <c r="D80">
        <v>1</v>
      </c>
      <c r="E80">
        <v>1</v>
      </c>
      <c r="F80">
        <v>30000</v>
      </c>
      <c r="G80">
        <v>457001</v>
      </c>
      <c r="H80" t="s">
        <v>93</v>
      </c>
      <c r="I80" t="s">
        <v>94</v>
      </c>
      <c r="J80" t="s">
        <v>34</v>
      </c>
      <c r="K80">
        <v>0</v>
      </c>
      <c r="L80">
        <v>133</v>
      </c>
      <c r="M80">
        <v>30</v>
      </c>
      <c r="N80">
        <v>0</v>
      </c>
      <c r="O80">
        <v>0</v>
      </c>
      <c r="P80">
        <v>0</v>
      </c>
      <c r="Q80" t="s">
        <v>47</v>
      </c>
      <c r="T80" t="s">
        <v>73</v>
      </c>
      <c r="U80" t="s">
        <v>1431</v>
      </c>
      <c r="V80" t="s">
        <v>38</v>
      </c>
      <c r="W80" t="s">
        <v>39</v>
      </c>
      <c r="Y80">
        <v>1999</v>
      </c>
      <c r="Z80">
        <v>1</v>
      </c>
      <c r="AA80" t="s">
        <v>474</v>
      </c>
      <c r="AB80" t="s">
        <v>96</v>
      </c>
      <c r="AC80" s="1">
        <v>36220</v>
      </c>
      <c r="AE80" t="s">
        <v>41</v>
      </c>
    </row>
    <row r="81" spans="1:31" x14ac:dyDescent="0.25">
      <c r="A81">
        <v>2019</v>
      </c>
      <c r="B81">
        <v>3</v>
      </c>
      <c r="C81">
        <v>23</v>
      </c>
      <c r="D81">
        <v>1</v>
      </c>
      <c r="E81">
        <v>1</v>
      </c>
      <c r="F81">
        <v>30000</v>
      </c>
      <c r="G81">
        <v>457001</v>
      </c>
      <c r="H81" t="s">
        <v>93</v>
      </c>
      <c r="I81" t="s">
        <v>94</v>
      </c>
      <c r="J81" t="s">
        <v>34</v>
      </c>
      <c r="K81">
        <v>0</v>
      </c>
      <c r="L81">
        <v>199</v>
      </c>
      <c r="M81">
        <v>30</v>
      </c>
      <c r="N81">
        <v>0</v>
      </c>
      <c r="O81">
        <v>0</v>
      </c>
      <c r="P81">
        <v>0</v>
      </c>
      <c r="Q81" t="s">
        <v>48</v>
      </c>
      <c r="T81" t="s">
        <v>73</v>
      </c>
      <c r="U81" t="s">
        <v>1431</v>
      </c>
      <c r="V81" t="s">
        <v>38</v>
      </c>
      <c r="W81" t="s">
        <v>39</v>
      </c>
      <c r="Y81">
        <v>1999</v>
      </c>
      <c r="Z81">
        <v>1</v>
      </c>
      <c r="AA81" t="s">
        <v>474</v>
      </c>
      <c r="AB81" t="s">
        <v>96</v>
      </c>
      <c r="AC81" s="1">
        <v>36220</v>
      </c>
      <c r="AE81" t="s">
        <v>41</v>
      </c>
    </row>
    <row r="82" spans="1:31" x14ac:dyDescent="0.25">
      <c r="A82">
        <v>2019</v>
      </c>
      <c r="B82">
        <v>3</v>
      </c>
      <c r="C82">
        <v>23</v>
      </c>
      <c r="D82">
        <v>1</v>
      </c>
      <c r="E82">
        <v>1</v>
      </c>
      <c r="F82">
        <v>30000</v>
      </c>
      <c r="G82">
        <v>457001</v>
      </c>
      <c r="H82" t="s">
        <v>93</v>
      </c>
      <c r="I82" t="s">
        <v>94</v>
      </c>
      <c r="J82" t="s">
        <v>34</v>
      </c>
      <c r="K82">
        <v>0</v>
      </c>
      <c r="L82">
        <v>232</v>
      </c>
      <c r="M82">
        <v>30</v>
      </c>
      <c r="N82">
        <v>0</v>
      </c>
      <c r="O82">
        <v>0</v>
      </c>
      <c r="P82">
        <v>0</v>
      </c>
      <c r="Q82" t="s">
        <v>49</v>
      </c>
      <c r="T82" t="s">
        <v>73</v>
      </c>
      <c r="U82" t="s">
        <v>1431</v>
      </c>
      <c r="V82" t="s">
        <v>38</v>
      </c>
      <c r="W82" t="s">
        <v>39</v>
      </c>
      <c r="Y82">
        <v>1999</v>
      </c>
      <c r="Z82">
        <v>1</v>
      </c>
      <c r="AA82" t="s">
        <v>474</v>
      </c>
      <c r="AB82" t="s">
        <v>96</v>
      </c>
      <c r="AC82" s="1">
        <v>36220</v>
      </c>
      <c r="AE82" t="s">
        <v>41</v>
      </c>
    </row>
    <row r="83" spans="1:31" x14ac:dyDescent="0.25">
      <c r="A83">
        <v>2019</v>
      </c>
      <c r="B83">
        <v>3</v>
      </c>
      <c r="C83">
        <v>23</v>
      </c>
      <c r="D83">
        <v>1</v>
      </c>
      <c r="E83">
        <v>1</v>
      </c>
      <c r="F83">
        <v>48000</v>
      </c>
      <c r="G83">
        <v>457848</v>
      </c>
      <c r="H83" t="s">
        <v>97</v>
      </c>
      <c r="I83" t="s">
        <v>98</v>
      </c>
      <c r="J83" t="s">
        <v>34</v>
      </c>
      <c r="K83">
        <f>O83+O84+O85+O86+O87+O88+O89+O90+O91</f>
        <v>3000000</v>
      </c>
      <c r="L83">
        <v>111</v>
      </c>
      <c r="M83">
        <v>10</v>
      </c>
      <c r="N83" t="s">
        <v>99</v>
      </c>
      <c r="O83">
        <v>3000000</v>
      </c>
      <c r="P83">
        <v>2730000</v>
      </c>
      <c r="Q83" t="s">
        <v>36</v>
      </c>
      <c r="T83" t="s">
        <v>100</v>
      </c>
      <c r="U83" t="s">
        <v>81</v>
      </c>
      <c r="V83" t="s">
        <v>38</v>
      </c>
      <c r="W83" t="s">
        <v>39</v>
      </c>
      <c r="Y83">
        <v>1999</v>
      </c>
      <c r="Z83">
        <v>1</v>
      </c>
      <c r="AA83" t="s">
        <v>474</v>
      </c>
      <c r="AB83" t="s">
        <v>101</v>
      </c>
      <c r="AC83" s="1">
        <v>36192</v>
      </c>
      <c r="AE83" t="s">
        <v>41</v>
      </c>
    </row>
    <row r="84" spans="1:31" x14ac:dyDescent="0.25">
      <c r="A84">
        <v>2019</v>
      </c>
      <c r="B84">
        <v>3</v>
      </c>
      <c r="C84">
        <v>23</v>
      </c>
      <c r="D84">
        <v>1</v>
      </c>
      <c r="E84">
        <v>1</v>
      </c>
      <c r="F84">
        <v>48000</v>
      </c>
      <c r="G84">
        <v>457848</v>
      </c>
      <c r="H84" t="s">
        <v>97</v>
      </c>
      <c r="I84" t="s">
        <v>98</v>
      </c>
      <c r="J84" t="s">
        <v>34</v>
      </c>
      <c r="K84">
        <v>0</v>
      </c>
      <c r="L84">
        <v>113</v>
      </c>
      <c r="M84">
        <v>30</v>
      </c>
      <c r="N84">
        <v>0</v>
      </c>
      <c r="O84">
        <v>0</v>
      </c>
      <c r="P84">
        <v>0</v>
      </c>
      <c r="Q84" t="s">
        <v>42</v>
      </c>
      <c r="T84" t="s">
        <v>100</v>
      </c>
      <c r="U84" t="s">
        <v>81</v>
      </c>
      <c r="V84" t="s">
        <v>38</v>
      </c>
      <c r="W84" t="s">
        <v>39</v>
      </c>
      <c r="Y84">
        <v>1999</v>
      </c>
      <c r="Z84">
        <v>1</v>
      </c>
      <c r="AA84" t="s">
        <v>474</v>
      </c>
      <c r="AB84" t="s">
        <v>101</v>
      </c>
      <c r="AC84" s="1">
        <v>36192</v>
      </c>
      <c r="AE84" t="s">
        <v>41</v>
      </c>
    </row>
    <row r="85" spans="1:31" x14ac:dyDescent="0.25">
      <c r="A85">
        <v>2019</v>
      </c>
      <c r="B85">
        <v>3</v>
      </c>
      <c r="C85">
        <v>23</v>
      </c>
      <c r="D85">
        <v>1</v>
      </c>
      <c r="E85">
        <v>1</v>
      </c>
      <c r="F85">
        <v>48000</v>
      </c>
      <c r="G85">
        <v>457848</v>
      </c>
      <c r="H85" t="s">
        <v>97</v>
      </c>
      <c r="I85" t="s">
        <v>98</v>
      </c>
      <c r="J85" t="s">
        <v>34</v>
      </c>
      <c r="K85">
        <v>0</v>
      </c>
      <c r="L85">
        <v>114</v>
      </c>
      <c r="M85">
        <v>10</v>
      </c>
      <c r="N85">
        <v>0</v>
      </c>
      <c r="O85">
        <v>0</v>
      </c>
      <c r="P85">
        <v>0</v>
      </c>
      <c r="Q85" t="s">
        <v>43</v>
      </c>
      <c r="T85" t="s">
        <v>100</v>
      </c>
      <c r="U85" t="s">
        <v>81</v>
      </c>
      <c r="V85" t="s">
        <v>38</v>
      </c>
      <c r="W85" t="s">
        <v>39</v>
      </c>
      <c r="Y85">
        <v>1999</v>
      </c>
      <c r="Z85">
        <v>1</v>
      </c>
      <c r="AA85" t="s">
        <v>474</v>
      </c>
      <c r="AB85" t="s">
        <v>101</v>
      </c>
      <c r="AC85" s="1">
        <v>36192</v>
      </c>
      <c r="AE85" t="s">
        <v>41</v>
      </c>
    </row>
    <row r="86" spans="1:31" x14ac:dyDescent="0.25">
      <c r="A86">
        <v>2019</v>
      </c>
      <c r="B86">
        <v>3</v>
      </c>
      <c r="C86">
        <v>23</v>
      </c>
      <c r="D86">
        <v>1</v>
      </c>
      <c r="E86">
        <v>1</v>
      </c>
      <c r="F86">
        <v>48000</v>
      </c>
      <c r="G86">
        <v>457848</v>
      </c>
      <c r="H86" t="s">
        <v>97</v>
      </c>
      <c r="I86" t="s">
        <v>98</v>
      </c>
      <c r="J86" t="s">
        <v>34</v>
      </c>
      <c r="K86">
        <v>0</v>
      </c>
      <c r="L86">
        <v>123</v>
      </c>
      <c r="M86">
        <v>30</v>
      </c>
      <c r="N86">
        <v>0</v>
      </c>
      <c r="O86">
        <v>0</v>
      </c>
      <c r="P86">
        <v>0</v>
      </c>
      <c r="Q86" t="s">
        <v>44</v>
      </c>
      <c r="T86" t="s">
        <v>100</v>
      </c>
      <c r="U86" t="s">
        <v>81</v>
      </c>
      <c r="V86" t="s">
        <v>38</v>
      </c>
      <c r="W86" t="s">
        <v>39</v>
      </c>
      <c r="Y86">
        <v>1999</v>
      </c>
      <c r="Z86">
        <v>1</v>
      </c>
      <c r="AA86" t="s">
        <v>474</v>
      </c>
      <c r="AB86" t="s">
        <v>101</v>
      </c>
      <c r="AC86" s="1">
        <v>36192</v>
      </c>
      <c r="AE86" t="s">
        <v>41</v>
      </c>
    </row>
    <row r="87" spans="1:31" x14ac:dyDescent="0.25">
      <c r="A87">
        <v>2019</v>
      </c>
      <c r="B87">
        <v>3</v>
      </c>
      <c r="C87">
        <v>23</v>
      </c>
      <c r="D87">
        <v>1</v>
      </c>
      <c r="E87">
        <v>1</v>
      </c>
      <c r="F87">
        <v>48000</v>
      </c>
      <c r="G87">
        <v>457848</v>
      </c>
      <c r="H87" t="s">
        <v>97</v>
      </c>
      <c r="I87" t="s">
        <v>98</v>
      </c>
      <c r="J87" t="s">
        <v>34</v>
      </c>
      <c r="K87">
        <v>0</v>
      </c>
      <c r="L87">
        <v>125</v>
      </c>
      <c r="M87">
        <v>30</v>
      </c>
      <c r="N87">
        <v>0</v>
      </c>
      <c r="O87">
        <v>0</v>
      </c>
      <c r="P87">
        <v>0</v>
      </c>
      <c r="Q87" t="s">
        <v>45</v>
      </c>
      <c r="T87" t="s">
        <v>100</v>
      </c>
      <c r="U87" t="s">
        <v>81</v>
      </c>
      <c r="V87" t="s">
        <v>38</v>
      </c>
      <c r="W87" t="s">
        <v>39</v>
      </c>
      <c r="Y87">
        <v>1999</v>
      </c>
      <c r="Z87">
        <v>1</v>
      </c>
      <c r="AA87" t="s">
        <v>474</v>
      </c>
      <c r="AB87" t="s">
        <v>101</v>
      </c>
      <c r="AC87" s="1">
        <v>36192</v>
      </c>
      <c r="AE87" t="s">
        <v>41</v>
      </c>
    </row>
    <row r="88" spans="1:31" x14ac:dyDescent="0.25">
      <c r="A88">
        <v>2019</v>
      </c>
      <c r="B88">
        <v>3</v>
      </c>
      <c r="C88">
        <v>23</v>
      </c>
      <c r="D88">
        <v>1</v>
      </c>
      <c r="E88">
        <v>1</v>
      </c>
      <c r="F88">
        <v>48000</v>
      </c>
      <c r="G88">
        <v>457848</v>
      </c>
      <c r="H88" t="s">
        <v>97</v>
      </c>
      <c r="I88" t="s">
        <v>98</v>
      </c>
      <c r="J88" t="s">
        <v>34</v>
      </c>
      <c r="K88">
        <v>0</v>
      </c>
      <c r="L88">
        <v>131</v>
      </c>
      <c r="M88">
        <v>30</v>
      </c>
      <c r="N88">
        <v>0</v>
      </c>
      <c r="O88">
        <v>0</v>
      </c>
      <c r="P88">
        <v>0</v>
      </c>
      <c r="Q88" t="s">
        <v>46</v>
      </c>
      <c r="T88" t="s">
        <v>100</v>
      </c>
      <c r="U88" t="s">
        <v>81</v>
      </c>
      <c r="V88" t="s">
        <v>38</v>
      </c>
      <c r="W88" t="s">
        <v>39</v>
      </c>
      <c r="Y88">
        <v>1999</v>
      </c>
      <c r="Z88">
        <v>1</v>
      </c>
      <c r="AA88" t="s">
        <v>474</v>
      </c>
      <c r="AB88" t="s">
        <v>101</v>
      </c>
      <c r="AC88" s="1">
        <v>36192</v>
      </c>
      <c r="AE88" t="s">
        <v>41</v>
      </c>
    </row>
    <row r="89" spans="1:31" x14ac:dyDescent="0.25">
      <c r="A89">
        <v>2019</v>
      </c>
      <c r="B89">
        <v>3</v>
      </c>
      <c r="C89">
        <v>23</v>
      </c>
      <c r="D89">
        <v>1</v>
      </c>
      <c r="E89">
        <v>1</v>
      </c>
      <c r="F89">
        <v>48000</v>
      </c>
      <c r="G89">
        <v>457848</v>
      </c>
      <c r="H89" t="s">
        <v>97</v>
      </c>
      <c r="I89" t="s">
        <v>98</v>
      </c>
      <c r="J89" t="s">
        <v>34</v>
      </c>
      <c r="K89">
        <v>0</v>
      </c>
      <c r="L89">
        <v>133</v>
      </c>
      <c r="M89">
        <v>30</v>
      </c>
      <c r="N89">
        <v>0</v>
      </c>
      <c r="O89">
        <v>0</v>
      </c>
      <c r="P89">
        <v>0</v>
      </c>
      <c r="Q89" t="s">
        <v>47</v>
      </c>
      <c r="T89" t="s">
        <v>100</v>
      </c>
      <c r="U89" t="s">
        <v>81</v>
      </c>
      <c r="V89" t="s">
        <v>38</v>
      </c>
      <c r="W89" t="s">
        <v>39</v>
      </c>
      <c r="Y89">
        <v>1999</v>
      </c>
      <c r="Z89">
        <v>1</v>
      </c>
      <c r="AA89" t="s">
        <v>474</v>
      </c>
      <c r="AB89" t="s">
        <v>101</v>
      </c>
      <c r="AC89" s="1">
        <v>36192</v>
      </c>
      <c r="AE89" t="s">
        <v>41</v>
      </c>
    </row>
    <row r="90" spans="1:31" x14ac:dyDescent="0.25">
      <c r="A90">
        <v>2019</v>
      </c>
      <c r="B90">
        <v>3</v>
      </c>
      <c r="C90">
        <v>23</v>
      </c>
      <c r="D90">
        <v>1</v>
      </c>
      <c r="E90">
        <v>1</v>
      </c>
      <c r="F90">
        <v>48000</v>
      </c>
      <c r="G90">
        <v>457848</v>
      </c>
      <c r="H90" t="s">
        <v>97</v>
      </c>
      <c r="I90" t="s">
        <v>98</v>
      </c>
      <c r="J90" t="s">
        <v>34</v>
      </c>
      <c r="K90">
        <v>0</v>
      </c>
      <c r="L90">
        <v>199</v>
      </c>
      <c r="M90">
        <v>30</v>
      </c>
      <c r="N90">
        <v>0</v>
      </c>
      <c r="O90">
        <v>0</v>
      </c>
      <c r="P90">
        <v>0</v>
      </c>
      <c r="Q90" t="s">
        <v>48</v>
      </c>
      <c r="T90" t="s">
        <v>100</v>
      </c>
      <c r="U90" t="s">
        <v>81</v>
      </c>
      <c r="V90" t="s">
        <v>38</v>
      </c>
      <c r="W90" t="s">
        <v>39</v>
      </c>
      <c r="Y90">
        <v>1999</v>
      </c>
      <c r="Z90">
        <v>1</v>
      </c>
      <c r="AA90" t="s">
        <v>474</v>
      </c>
      <c r="AB90" t="s">
        <v>101</v>
      </c>
      <c r="AC90" s="1">
        <v>36192</v>
      </c>
      <c r="AE90" t="s">
        <v>41</v>
      </c>
    </row>
    <row r="91" spans="1:31" x14ac:dyDescent="0.25">
      <c r="A91">
        <v>2019</v>
      </c>
      <c r="B91">
        <v>3</v>
      </c>
      <c r="C91">
        <v>23</v>
      </c>
      <c r="D91">
        <v>1</v>
      </c>
      <c r="E91">
        <v>1</v>
      </c>
      <c r="F91">
        <v>48000</v>
      </c>
      <c r="G91">
        <v>457848</v>
      </c>
      <c r="H91" t="s">
        <v>97</v>
      </c>
      <c r="I91" t="s">
        <v>98</v>
      </c>
      <c r="J91" t="s">
        <v>34</v>
      </c>
      <c r="K91">
        <v>0</v>
      </c>
      <c r="L91">
        <v>232</v>
      </c>
      <c r="M91">
        <v>30</v>
      </c>
      <c r="N91">
        <v>0</v>
      </c>
      <c r="O91">
        <v>0</v>
      </c>
      <c r="P91">
        <v>0</v>
      </c>
      <c r="Q91" t="s">
        <v>49</v>
      </c>
      <c r="T91" t="s">
        <v>100</v>
      </c>
      <c r="U91" t="s">
        <v>81</v>
      </c>
      <c r="V91" t="s">
        <v>38</v>
      </c>
      <c r="W91" t="s">
        <v>39</v>
      </c>
      <c r="Y91">
        <v>1999</v>
      </c>
      <c r="Z91">
        <v>1</v>
      </c>
      <c r="AA91" t="s">
        <v>474</v>
      </c>
      <c r="AB91" t="s">
        <v>101</v>
      </c>
      <c r="AC91" s="1">
        <v>36192</v>
      </c>
      <c r="AE91" t="s">
        <v>41</v>
      </c>
    </row>
    <row r="92" spans="1:31" x14ac:dyDescent="0.25">
      <c r="A92">
        <v>2019</v>
      </c>
      <c r="B92">
        <v>3</v>
      </c>
      <c r="C92">
        <v>23</v>
      </c>
      <c r="D92">
        <v>1</v>
      </c>
      <c r="E92">
        <v>1</v>
      </c>
      <c r="F92">
        <v>18000</v>
      </c>
      <c r="G92">
        <v>474409</v>
      </c>
      <c r="H92" t="s">
        <v>102</v>
      </c>
      <c r="I92" t="s">
        <v>103</v>
      </c>
      <c r="J92" t="s">
        <v>34</v>
      </c>
      <c r="K92">
        <f>O92+O93+O94+O95+O96+O97+O98+O99+O100</f>
        <v>5900000</v>
      </c>
      <c r="L92">
        <v>111</v>
      </c>
      <c r="M92">
        <v>10</v>
      </c>
      <c r="N92" t="s">
        <v>104</v>
      </c>
      <c r="O92">
        <v>5900000</v>
      </c>
      <c r="P92">
        <v>5369000</v>
      </c>
      <c r="Q92" t="s">
        <v>36</v>
      </c>
      <c r="T92" t="s">
        <v>37</v>
      </c>
      <c r="U92" t="s">
        <v>105</v>
      </c>
      <c r="V92" t="s">
        <v>38</v>
      </c>
      <c r="W92" t="s">
        <v>39</v>
      </c>
      <c r="Y92">
        <v>1989</v>
      </c>
      <c r="Z92">
        <v>1</v>
      </c>
      <c r="AA92" t="s">
        <v>1445</v>
      </c>
      <c r="AB92" t="s">
        <v>69</v>
      </c>
      <c r="AC92" s="1">
        <v>32630</v>
      </c>
      <c r="AE92" t="s">
        <v>41</v>
      </c>
    </row>
    <row r="93" spans="1:31" x14ac:dyDescent="0.25">
      <c r="A93">
        <v>2019</v>
      </c>
      <c r="B93">
        <v>3</v>
      </c>
      <c r="C93">
        <v>23</v>
      </c>
      <c r="D93">
        <v>1</v>
      </c>
      <c r="E93">
        <v>1</v>
      </c>
      <c r="F93">
        <v>18000</v>
      </c>
      <c r="G93">
        <v>474409</v>
      </c>
      <c r="H93" t="s">
        <v>102</v>
      </c>
      <c r="I93" t="s">
        <v>103</v>
      </c>
      <c r="J93" t="s">
        <v>34</v>
      </c>
      <c r="K93">
        <v>0</v>
      </c>
      <c r="L93">
        <v>113</v>
      </c>
      <c r="M93">
        <v>30</v>
      </c>
      <c r="N93">
        <v>0</v>
      </c>
      <c r="O93">
        <v>0</v>
      </c>
      <c r="P93">
        <v>0</v>
      </c>
      <c r="Q93" t="s">
        <v>42</v>
      </c>
      <c r="T93" t="s">
        <v>37</v>
      </c>
      <c r="U93" t="s">
        <v>105</v>
      </c>
      <c r="V93" t="s">
        <v>38</v>
      </c>
      <c r="W93" t="s">
        <v>39</v>
      </c>
      <c r="Y93">
        <v>1989</v>
      </c>
      <c r="Z93">
        <v>1</v>
      </c>
      <c r="AA93" t="s">
        <v>1445</v>
      </c>
      <c r="AB93" t="s">
        <v>69</v>
      </c>
      <c r="AC93" s="1">
        <v>32630</v>
      </c>
      <c r="AE93" t="s">
        <v>41</v>
      </c>
    </row>
    <row r="94" spans="1:31" x14ac:dyDescent="0.25">
      <c r="A94">
        <v>2019</v>
      </c>
      <c r="B94">
        <v>3</v>
      </c>
      <c r="C94">
        <v>23</v>
      </c>
      <c r="D94">
        <v>1</v>
      </c>
      <c r="E94">
        <v>1</v>
      </c>
      <c r="F94">
        <v>18000</v>
      </c>
      <c r="G94">
        <v>474409</v>
      </c>
      <c r="H94" t="s">
        <v>102</v>
      </c>
      <c r="I94" t="s">
        <v>103</v>
      </c>
      <c r="J94" t="s">
        <v>34</v>
      </c>
      <c r="K94">
        <v>0</v>
      </c>
      <c r="L94">
        <v>114</v>
      </c>
      <c r="M94">
        <v>10</v>
      </c>
      <c r="N94">
        <v>0</v>
      </c>
      <c r="O94">
        <v>0</v>
      </c>
      <c r="P94">
        <v>0</v>
      </c>
      <c r="Q94" t="s">
        <v>43</v>
      </c>
      <c r="T94" t="s">
        <v>37</v>
      </c>
      <c r="U94" t="s">
        <v>105</v>
      </c>
      <c r="V94" t="s">
        <v>38</v>
      </c>
      <c r="W94" t="s">
        <v>39</v>
      </c>
      <c r="Y94">
        <v>1989</v>
      </c>
      <c r="Z94">
        <v>1</v>
      </c>
      <c r="AA94" t="s">
        <v>1445</v>
      </c>
      <c r="AB94" t="s">
        <v>69</v>
      </c>
      <c r="AC94" s="1">
        <v>32630</v>
      </c>
      <c r="AE94" t="s">
        <v>41</v>
      </c>
    </row>
    <row r="95" spans="1:31" x14ac:dyDescent="0.25">
      <c r="A95">
        <v>2019</v>
      </c>
      <c r="B95">
        <v>3</v>
      </c>
      <c r="C95">
        <v>23</v>
      </c>
      <c r="D95">
        <v>1</v>
      </c>
      <c r="E95">
        <v>1</v>
      </c>
      <c r="F95">
        <v>18000</v>
      </c>
      <c r="G95">
        <v>474409</v>
      </c>
      <c r="H95" t="s">
        <v>102</v>
      </c>
      <c r="I95" t="s">
        <v>103</v>
      </c>
      <c r="J95" t="s">
        <v>34</v>
      </c>
      <c r="K95">
        <v>0</v>
      </c>
      <c r="L95">
        <v>123</v>
      </c>
      <c r="M95">
        <v>30</v>
      </c>
      <c r="N95">
        <v>0</v>
      </c>
      <c r="O95">
        <v>0</v>
      </c>
      <c r="P95">
        <v>0</v>
      </c>
      <c r="Q95" t="s">
        <v>44</v>
      </c>
      <c r="T95" t="s">
        <v>37</v>
      </c>
      <c r="U95" t="s">
        <v>105</v>
      </c>
      <c r="V95" t="s">
        <v>38</v>
      </c>
      <c r="W95" t="s">
        <v>39</v>
      </c>
      <c r="Y95">
        <v>1989</v>
      </c>
      <c r="Z95">
        <v>1</v>
      </c>
      <c r="AA95" t="s">
        <v>1445</v>
      </c>
      <c r="AB95" t="s">
        <v>69</v>
      </c>
      <c r="AC95" s="1">
        <v>32630</v>
      </c>
      <c r="AE95" t="s">
        <v>41</v>
      </c>
    </row>
    <row r="96" spans="1:31" x14ac:dyDescent="0.25">
      <c r="A96">
        <v>2019</v>
      </c>
      <c r="B96">
        <v>3</v>
      </c>
      <c r="C96">
        <v>23</v>
      </c>
      <c r="D96">
        <v>1</v>
      </c>
      <c r="E96">
        <v>1</v>
      </c>
      <c r="F96">
        <v>18000</v>
      </c>
      <c r="G96">
        <v>474409</v>
      </c>
      <c r="H96" t="s">
        <v>102</v>
      </c>
      <c r="I96" t="s">
        <v>103</v>
      </c>
      <c r="J96" t="s">
        <v>34</v>
      </c>
      <c r="K96">
        <v>0</v>
      </c>
      <c r="L96">
        <v>125</v>
      </c>
      <c r="M96">
        <v>30</v>
      </c>
      <c r="N96">
        <v>0</v>
      </c>
      <c r="O96">
        <v>0</v>
      </c>
      <c r="P96">
        <v>0</v>
      </c>
      <c r="Q96" t="s">
        <v>45</v>
      </c>
      <c r="T96" t="s">
        <v>37</v>
      </c>
      <c r="U96" t="s">
        <v>105</v>
      </c>
      <c r="V96" t="s">
        <v>38</v>
      </c>
      <c r="W96" t="s">
        <v>39</v>
      </c>
      <c r="Y96">
        <v>1989</v>
      </c>
      <c r="Z96">
        <v>1</v>
      </c>
      <c r="AA96" t="s">
        <v>1445</v>
      </c>
      <c r="AB96" t="s">
        <v>69</v>
      </c>
      <c r="AC96" s="1">
        <v>32630</v>
      </c>
      <c r="AE96" t="s">
        <v>41</v>
      </c>
    </row>
    <row r="97" spans="1:31" x14ac:dyDescent="0.25">
      <c r="A97">
        <v>2019</v>
      </c>
      <c r="B97">
        <v>3</v>
      </c>
      <c r="C97">
        <v>23</v>
      </c>
      <c r="D97">
        <v>1</v>
      </c>
      <c r="E97">
        <v>1</v>
      </c>
      <c r="F97">
        <v>18000</v>
      </c>
      <c r="G97">
        <v>474409</v>
      </c>
      <c r="H97" t="s">
        <v>102</v>
      </c>
      <c r="I97" t="s">
        <v>103</v>
      </c>
      <c r="J97" t="s">
        <v>34</v>
      </c>
      <c r="K97">
        <v>0</v>
      </c>
      <c r="L97">
        <v>131</v>
      </c>
      <c r="M97">
        <v>30</v>
      </c>
      <c r="N97">
        <v>0</v>
      </c>
      <c r="O97">
        <v>0</v>
      </c>
      <c r="P97">
        <v>0</v>
      </c>
      <c r="Q97" t="s">
        <v>46</v>
      </c>
      <c r="T97" t="s">
        <v>37</v>
      </c>
      <c r="U97" t="s">
        <v>105</v>
      </c>
      <c r="V97" t="s">
        <v>38</v>
      </c>
      <c r="W97" t="s">
        <v>39</v>
      </c>
      <c r="Y97">
        <v>1989</v>
      </c>
      <c r="Z97">
        <v>1</v>
      </c>
      <c r="AA97" t="s">
        <v>1445</v>
      </c>
      <c r="AB97" t="s">
        <v>69</v>
      </c>
      <c r="AC97" s="1">
        <v>32630</v>
      </c>
      <c r="AE97" t="s">
        <v>41</v>
      </c>
    </row>
    <row r="98" spans="1:31" x14ac:dyDescent="0.25">
      <c r="A98">
        <v>2019</v>
      </c>
      <c r="B98">
        <v>3</v>
      </c>
      <c r="C98">
        <v>23</v>
      </c>
      <c r="D98">
        <v>1</v>
      </c>
      <c r="E98">
        <v>1</v>
      </c>
      <c r="F98">
        <v>18000</v>
      </c>
      <c r="G98">
        <v>474409</v>
      </c>
      <c r="H98" t="s">
        <v>102</v>
      </c>
      <c r="I98" t="s">
        <v>103</v>
      </c>
      <c r="J98" t="s">
        <v>34</v>
      </c>
      <c r="K98">
        <v>0</v>
      </c>
      <c r="L98">
        <v>133</v>
      </c>
      <c r="M98">
        <v>30</v>
      </c>
      <c r="N98">
        <v>0</v>
      </c>
      <c r="O98">
        <v>0</v>
      </c>
      <c r="P98">
        <v>0</v>
      </c>
      <c r="Q98" t="s">
        <v>47</v>
      </c>
      <c r="T98" t="s">
        <v>37</v>
      </c>
      <c r="U98" t="s">
        <v>105</v>
      </c>
      <c r="V98" t="s">
        <v>38</v>
      </c>
      <c r="W98" t="s">
        <v>39</v>
      </c>
      <c r="Y98">
        <v>1989</v>
      </c>
      <c r="Z98">
        <v>1</v>
      </c>
      <c r="AA98" t="s">
        <v>1445</v>
      </c>
      <c r="AB98" t="s">
        <v>69</v>
      </c>
      <c r="AC98" s="1">
        <v>32630</v>
      </c>
      <c r="AE98" t="s">
        <v>41</v>
      </c>
    </row>
    <row r="99" spans="1:31" x14ac:dyDescent="0.25">
      <c r="A99">
        <v>2019</v>
      </c>
      <c r="B99">
        <v>3</v>
      </c>
      <c r="C99">
        <v>23</v>
      </c>
      <c r="D99">
        <v>1</v>
      </c>
      <c r="E99">
        <v>1</v>
      </c>
      <c r="F99">
        <v>18000</v>
      </c>
      <c r="G99">
        <v>474409</v>
      </c>
      <c r="H99" t="s">
        <v>102</v>
      </c>
      <c r="I99" t="s">
        <v>103</v>
      </c>
      <c r="J99" t="s">
        <v>34</v>
      </c>
      <c r="K99">
        <v>0</v>
      </c>
      <c r="L99">
        <v>199</v>
      </c>
      <c r="M99">
        <v>30</v>
      </c>
      <c r="N99">
        <v>0</v>
      </c>
      <c r="O99">
        <v>0</v>
      </c>
      <c r="P99">
        <v>0</v>
      </c>
      <c r="Q99" t="s">
        <v>48</v>
      </c>
      <c r="T99" t="s">
        <v>37</v>
      </c>
      <c r="U99" t="s">
        <v>105</v>
      </c>
      <c r="V99" t="s">
        <v>38</v>
      </c>
      <c r="W99" t="s">
        <v>39</v>
      </c>
      <c r="Y99">
        <v>1989</v>
      </c>
      <c r="Z99">
        <v>1</v>
      </c>
      <c r="AA99" t="s">
        <v>1445</v>
      </c>
      <c r="AB99" t="s">
        <v>69</v>
      </c>
      <c r="AC99" s="1">
        <v>32630</v>
      </c>
      <c r="AE99" t="s">
        <v>41</v>
      </c>
    </row>
    <row r="100" spans="1:31" x14ac:dyDescent="0.25">
      <c r="A100">
        <v>2019</v>
      </c>
      <c r="B100">
        <v>3</v>
      </c>
      <c r="C100">
        <v>23</v>
      </c>
      <c r="D100">
        <v>1</v>
      </c>
      <c r="E100">
        <v>1</v>
      </c>
      <c r="F100">
        <v>18000</v>
      </c>
      <c r="G100">
        <v>474409</v>
      </c>
      <c r="H100" t="s">
        <v>102</v>
      </c>
      <c r="I100" t="s">
        <v>103</v>
      </c>
      <c r="J100" t="s">
        <v>34</v>
      </c>
      <c r="K100">
        <v>0</v>
      </c>
      <c r="L100">
        <v>232</v>
      </c>
      <c r="M100">
        <v>30</v>
      </c>
      <c r="N100">
        <v>0</v>
      </c>
      <c r="O100">
        <v>0</v>
      </c>
      <c r="P100">
        <v>0</v>
      </c>
      <c r="Q100" t="s">
        <v>49</v>
      </c>
      <c r="T100" t="s">
        <v>37</v>
      </c>
      <c r="U100" t="s">
        <v>105</v>
      </c>
      <c r="V100" t="s">
        <v>38</v>
      </c>
      <c r="W100" t="s">
        <v>39</v>
      </c>
      <c r="Y100">
        <v>1989</v>
      </c>
      <c r="Z100">
        <v>1</v>
      </c>
      <c r="AA100" t="s">
        <v>1445</v>
      </c>
      <c r="AB100" t="s">
        <v>69</v>
      </c>
      <c r="AC100" s="1">
        <v>32630</v>
      </c>
      <c r="AE100" t="s">
        <v>41</v>
      </c>
    </row>
    <row r="101" spans="1:31" x14ac:dyDescent="0.25">
      <c r="A101">
        <v>2019</v>
      </c>
      <c r="B101">
        <v>3</v>
      </c>
      <c r="C101">
        <v>23</v>
      </c>
      <c r="D101">
        <v>1</v>
      </c>
      <c r="E101">
        <v>1</v>
      </c>
      <c r="F101">
        <v>34000</v>
      </c>
      <c r="G101">
        <v>484658</v>
      </c>
      <c r="H101" t="s">
        <v>106</v>
      </c>
      <c r="I101" t="s">
        <v>107</v>
      </c>
      <c r="J101" t="s">
        <v>34</v>
      </c>
      <c r="K101">
        <f>O101+O102+O103+O104+O105+O106+O107+O108+O109</f>
        <v>2800000</v>
      </c>
      <c r="L101">
        <v>111</v>
      </c>
      <c r="M101">
        <v>10</v>
      </c>
      <c r="N101" t="s">
        <v>108</v>
      </c>
      <c r="O101">
        <v>2800000</v>
      </c>
      <c r="P101">
        <v>2548000</v>
      </c>
      <c r="Q101" t="s">
        <v>36</v>
      </c>
      <c r="T101" t="s">
        <v>100</v>
      </c>
      <c r="U101" t="s">
        <v>109</v>
      </c>
      <c r="V101" t="s">
        <v>38</v>
      </c>
      <c r="W101" t="s">
        <v>39</v>
      </c>
      <c r="Y101">
        <v>2008</v>
      </c>
      <c r="Z101">
        <v>1</v>
      </c>
      <c r="AA101" t="s">
        <v>474</v>
      </c>
      <c r="AB101" t="s">
        <v>110</v>
      </c>
      <c r="AC101" s="1">
        <v>39539</v>
      </c>
      <c r="AE101" t="s">
        <v>41</v>
      </c>
    </row>
    <row r="102" spans="1:31" x14ac:dyDescent="0.25">
      <c r="A102">
        <v>2019</v>
      </c>
      <c r="B102">
        <v>3</v>
      </c>
      <c r="C102">
        <v>23</v>
      </c>
      <c r="D102">
        <v>1</v>
      </c>
      <c r="E102">
        <v>1</v>
      </c>
      <c r="F102">
        <v>34000</v>
      </c>
      <c r="G102">
        <v>484658</v>
      </c>
      <c r="H102" t="s">
        <v>106</v>
      </c>
      <c r="I102" t="s">
        <v>107</v>
      </c>
      <c r="J102" t="s">
        <v>34</v>
      </c>
      <c r="K102">
        <v>0</v>
      </c>
      <c r="L102">
        <v>113</v>
      </c>
      <c r="M102">
        <v>30</v>
      </c>
      <c r="N102">
        <v>0</v>
      </c>
      <c r="O102">
        <v>0</v>
      </c>
      <c r="P102">
        <v>0</v>
      </c>
      <c r="Q102" t="s">
        <v>42</v>
      </c>
      <c r="T102" t="s">
        <v>100</v>
      </c>
      <c r="U102" t="s">
        <v>109</v>
      </c>
      <c r="V102" t="s">
        <v>38</v>
      </c>
      <c r="W102" t="s">
        <v>39</v>
      </c>
      <c r="Y102">
        <v>2008</v>
      </c>
      <c r="Z102">
        <v>1</v>
      </c>
      <c r="AA102" t="s">
        <v>474</v>
      </c>
      <c r="AB102" t="s">
        <v>110</v>
      </c>
      <c r="AC102" s="1">
        <v>39539</v>
      </c>
      <c r="AE102" t="s">
        <v>41</v>
      </c>
    </row>
    <row r="103" spans="1:31" x14ac:dyDescent="0.25">
      <c r="A103">
        <v>2019</v>
      </c>
      <c r="B103">
        <v>3</v>
      </c>
      <c r="C103">
        <v>23</v>
      </c>
      <c r="D103">
        <v>1</v>
      </c>
      <c r="E103">
        <v>1</v>
      </c>
      <c r="F103">
        <v>34000</v>
      </c>
      <c r="G103">
        <v>484658</v>
      </c>
      <c r="H103" t="s">
        <v>106</v>
      </c>
      <c r="I103" t="s">
        <v>107</v>
      </c>
      <c r="J103" t="s">
        <v>34</v>
      </c>
      <c r="K103">
        <v>0</v>
      </c>
      <c r="L103">
        <v>114</v>
      </c>
      <c r="M103">
        <v>10</v>
      </c>
      <c r="N103">
        <v>0</v>
      </c>
      <c r="O103">
        <v>0</v>
      </c>
      <c r="P103">
        <v>0</v>
      </c>
      <c r="Q103" t="s">
        <v>43</v>
      </c>
      <c r="T103" t="s">
        <v>100</v>
      </c>
      <c r="U103" t="s">
        <v>109</v>
      </c>
      <c r="V103" t="s">
        <v>38</v>
      </c>
      <c r="W103" t="s">
        <v>39</v>
      </c>
      <c r="Y103">
        <v>2008</v>
      </c>
      <c r="Z103">
        <v>1</v>
      </c>
      <c r="AA103" t="s">
        <v>474</v>
      </c>
      <c r="AB103" t="s">
        <v>110</v>
      </c>
      <c r="AC103" s="1">
        <v>39539</v>
      </c>
      <c r="AE103" t="s">
        <v>41</v>
      </c>
    </row>
    <row r="104" spans="1:31" x14ac:dyDescent="0.25">
      <c r="A104">
        <v>2019</v>
      </c>
      <c r="B104">
        <v>3</v>
      </c>
      <c r="C104">
        <v>23</v>
      </c>
      <c r="D104">
        <v>1</v>
      </c>
      <c r="E104">
        <v>1</v>
      </c>
      <c r="F104">
        <v>34000</v>
      </c>
      <c r="G104">
        <v>484658</v>
      </c>
      <c r="H104" t="s">
        <v>106</v>
      </c>
      <c r="I104" t="s">
        <v>107</v>
      </c>
      <c r="J104" t="s">
        <v>34</v>
      </c>
      <c r="K104">
        <v>0</v>
      </c>
      <c r="L104">
        <v>123</v>
      </c>
      <c r="M104">
        <v>30</v>
      </c>
      <c r="N104">
        <v>0</v>
      </c>
      <c r="O104">
        <v>0</v>
      </c>
      <c r="P104">
        <v>0</v>
      </c>
      <c r="Q104" t="s">
        <v>44</v>
      </c>
      <c r="T104" t="s">
        <v>100</v>
      </c>
      <c r="U104" t="s">
        <v>109</v>
      </c>
      <c r="V104" t="s">
        <v>38</v>
      </c>
      <c r="W104" t="s">
        <v>39</v>
      </c>
      <c r="Y104">
        <v>2008</v>
      </c>
      <c r="Z104">
        <v>1</v>
      </c>
      <c r="AA104" t="s">
        <v>474</v>
      </c>
      <c r="AB104" t="s">
        <v>110</v>
      </c>
      <c r="AC104" s="1">
        <v>39539</v>
      </c>
      <c r="AE104" t="s">
        <v>41</v>
      </c>
    </row>
    <row r="105" spans="1:31" x14ac:dyDescent="0.25">
      <c r="A105">
        <v>2019</v>
      </c>
      <c r="B105">
        <v>3</v>
      </c>
      <c r="C105">
        <v>23</v>
      </c>
      <c r="D105">
        <v>1</v>
      </c>
      <c r="E105">
        <v>1</v>
      </c>
      <c r="F105">
        <v>34000</v>
      </c>
      <c r="G105">
        <v>484658</v>
      </c>
      <c r="H105" t="s">
        <v>106</v>
      </c>
      <c r="I105" t="s">
        <v>107</v>
      </c>
      <c r="J105" t="s">
        <v>34</v>
      </c>
      <c r="K105">
        <v>0</v>
      </c>
      <c r="L105">
        <v>125</v>
      </c>
      <c r="M105">
        <v>30</v>
      </c>
      <c r="N105">
        <v>0</v>
      </c>
      <c r="O105">
        <v>0</v>
      </c>
      <c r="P105">
        <v>0</v>
      </c>
      <c r="Q105" t="s">
        <v>45</v>
      </c>
      <c r="T105" t="s">
        <v>100</v>
      </c>
      <c r="U105" t="s">
        <v>109</v>
      </c>
      <c r="V105" t="s">
        <v>38</v>
      </c>
      <c r="W105" t="s">
        <v>39</v>
      </c>
      <c r="Y105">
        <v>2008</v>
      </c>
      <c r="Z105">
        <v>1</v>
      </c>
      <c r="AA105" t="s">
        <v>474</v>
      </c>
      <c r="AB105" t="s">
        <v>110</v>
      </c>
      <c r="AC105" s="1">
        <v>39539</v>
      </c>
      <c r="AE105" t="s">
        <v>41</v>
      </c>
    </row>
    <row r="106" spans="1:31" x14ac:dyDescent="0.25">
      <c r="A106">
        <v>2019</v>
      </c>
      <c r="B106">
        <v>3</v>
      </c>
      <c r="C106">
        <v>23</v>
      </c>
      <c r="D106">
        <v>1</v>
      </c>
      <c r="E106">
        <v>1</v>
      </c>
      <c r="F106">
        <v>34000</v>
      </c>
      <c r="G106">
        <v>484658</v>
      </c>
      <c r="H106" t="s">
        <v>106</v>
      </c>
      <c r="I106" t="s">
        <v>107</v>
      </c>
      <c r="J106" t="s">
        <v>34</v>
      </c>
      <c r="K106">
        <v>0</v>
      </c>
      <c r="L106">
        <v>131</v>
      </c>
      <c r="M106">
        <v>30</v>
      </c>
      <c r="N106">
        <v>0</v>
      </c>
      <c r="O106">
        <v>0</v>
      </c>
      <c r="P106">
        <v>0</v>
      </c>
      <c r="Q106" t="s">
        <v>46</v>
      </c>
      <c r="T106" t="s">
        <v>100</v>
      </c>
      <c r="U106" t="s">
        <v>109</v>
      </c>
      <c r="V106" t="s">
        <v>38</v>
      </c>
      <c r="W106" t="s">
        <v>39</v>
      </c>
      <c r="Y106">
        <v>2008</v>
      </c>
      <c r="Z106">
        <v>1</v>
      </c>
      <c r="AA106" t="s">
        <v>474</v>
      </c>
      <c r="AB106" t="s">
        <v>110</v>
      </c>
      <c r="AC106" s="1">
        <v>39539</v>
      </c>
      <c r="AE106" t="s">
        <v>41</v>
      </c>
    </row>
    <row r="107" spans="1:31" x14ac:dyDescent="0.25">
      <c r="A107">
        <v>2019</v>
      </c>
      <c r="B107">
        <v>3</v>
      </c>
      <c r="C107">
        <v>23</v>
      </c>
      <c r="D107">
        <v>1</v>
      </c>
      <c r="E107">
        <v>1</v>
      </c>
      <c r="F107">
        <v>34000</v>
      </c>
      <c r="G107">
        <v>484658</v>
      </c>
      <c r="H107" t="s">
        <v>106</v>
      </c>
      <c r="I107" t="s">
        <v>107</v>
      </c>
      <c r="J107" t="s">
        <v>34</v>
      </c>
      <c r="K107">
        <v>0</v>
      </c>
      <c r="L107">
        <v>133</v>
      </c>
      <c r="M107">
        <v>30</v>
      </c>
      <c r="N107">
        <v>0</v>
      </c>
      <c r="O107">
        <v>0</v>
      </c>
      <c r="P107">
        <v>0</v>
      </c>
      <c r="Q107" t="s">
        <v>47</v>
      </c>
      <c r="T107" t="s">
        <v>100</v>
      </c>
      <c r="U107" t="s">
        <v>109</v>
      </c>
      <c r="V107" t="s">
        <v>38</v>
      </c>
      <c r="W107" t="s">
        <v>39</v>
      </c>
      <c r="Y107">
        <v>2008</v>
      </c>
      <c r="Z107">
        <v>1</v>
      </c>
      <c r="AA107" t="s">
        <v>474</v>
      </c>
      <c r="AB107" t="s">
        <v>110</v>
      </c>
      <c r="AC107" s="1">
        <v>39539</v>
      </c>
      <c r="AE107" t="s">
        <v>41</v>
      </c>
    </row>
    <row r="108" spans="1:31" x14ac:dyDescent="0.25">
      <c r="A108">
        <v>2019</v>
      </c>
      <c r="B108">
        <v>3</v>
      </c>
      <c r="C108">
        <v>23</v>
      </c>
      <c r="D108">
        <v>1</v>
      </c>
      <c r="E108">
        <v>1</v>
      </c>
      <c r="F108">
        <v>34000</v>
      </c>
      <c r="G108">
        <v>484658</v>
      </c>
      <c r="H108" t="s">
        <v>106</v>
      </c>
      <c r="I108" t="s">
        <v>107</v>
      </c>
      <c r="J108" t="s">
        <v>34</v>
      </c>
      <c r="K108">
        <v>0</v>
      </c>
      <c r="L108">
        <v>199</v>
      </c>
      <c r="M108">
        <v>30</v>
      </c>
      <c r="N108">
        <v>0</v>
      </c>
      <c r="O108">
        <v>0</v>
      </c>
      <c r="P108">
        <v>0</v>
      </c>
      <c r="Q108" t="s">
        <v>48</v>
      </c>
      <c r="T108" t="s">
        <v>100</v>
      </c>
      <c r="U108" t="s">
        <v>109</v>
      </c>
      <c r="V108" t="s">
        <v>38</v>
      </c>
      <c r="W108" t="s">
        <v>39</v>
      </c>
      <c r="Y108">
        <v>2008</v>
      </c>
      <c r="Z108">
        <v>1</v>
      </c>
      <c r="AA108" t="s">
        <v>474</v>
      </c>
      <c r="AB108" t="s">
        <v>110</v>
      </c>
      <c r="AC108" s="1">
        <v>39539</v>
      </c>
      <c r="AE108" t="s">
        <v>41</v>
      </c>
    </row>
    <row r="109" spans="1:31" x14ac:dyDescent="0.25">
      <c r="A109">
        <v>2019</v>
      </c>
      <c r="B109">
        <v>3</v>
      </c>
      <c r="C109">
        <v>23</v>
      </c>
      <c r="D109">
        <v>1</v>
      </c>
      <c r="E109">
        <v>1</v>
      </c>
      <c r="F109">
        <v>34000</v>
      </c>
      <c r="G109">
        <v>484658</v>
      </c>
      <c r="H109" t="s">
        <v>106</v>
      </c>
      <c r="I109" t="s">
        <v>107</v>
      </c>
      <c r="J109" t="s">
        <v>34</v>
      </c>
      <c r="K109">
        <v>0</v>
      </c>
      <c r="L109">
        <v>232</v>
      </c>
      <c r="M109">
        <v>30</v>
      </c>
      <c r="N109">
        <v>0</v>
      </c>
      <c r="O109">
        <v>0</v>
      </c>
      <c r="P109">
        <v>0</v>
      </c>
      <c r="Q109" t="s">
        <v>49</v>
      </c>
      <c r="T109" t="s">
        <v>100</v>
      </c>
      <c r="U109" t="s">
        <v>109</v>
      </c>
      <c r="V109" t="s">
        <v>38</v>
      </c>
      <c r="W109" t="s">
        <v>39</v>
      </c>
      <c r="Y109">
        <v>2008</v>
      </c>
      <c r="Z109">
        <v>1</v>
      </c>
      <c r="AA109" t="s">
        <v>474</v>
      </c>
      <c r="AB109" t="s">
        <v>110</v>
      </c>
      <c r="AC109" s="1">
        <v>39539</v>
      </c>
      <c r="AE109" t="s">
        <v>41</v>
      </c>
    </row>
    <row r="110" spans="1:31" x14ac:dyDescent="0.25">
      <c r="A110">
        <v>2019</v>
      </c>
      <c r="B110">
        <v>3</v>
      </c>
      <c r="C110">
        <v>23</v>
      </c>
      <c r="D110">
        <v>1</v>
      </c>
      <c r="E110">
        <v>1</v>
      </c>
      <c r="F110">
        <v>38000</v>
      </c>
      <c r="G110">
        <v>519681</v>
      </c>
      <c r="H110" t="s">
        <v>111</v>
      </c>
      <c r="I110" t="s">
        <v>112</v>
      </c>
      <c r="J110" t="s">
        <v>34</v>
      </c>
      <c r="K110">
        <f>O110+O111+O112+O113+O114+O115+O116+O117+O118</f>
        <v>4694650</v>
      </c>
      <c r="L110">
        <v>111</v>
      </c>
      <c r="M110">
        <v>10</v>
      </c>
      <c r="N110" t="s">
        <v>113</v>
      </c>
      <c r="O110">
        <v>4000000</v>
      </c>
      <c r="P110">
        <v>3640000</v>
      </c>
      <c r="Q110" t="s">
        <v>36</v>
      </c>
      <c r="T110" t="s">
        <v>80</v>
      </c>
      <c r="U110" t="s">
        <v>139</v>
      </c>
      <c r="V110" t="s">
        <v>38</v>
      </c>
      <c r="W110" t="s">
        <v>39</v>
      </c>
      <c r="Y110">
        <v>1980</v>
      </c>
      <c r="Z110">
        <v>1</v>
      </c>
      <c r="AA110" t="s">
        <v>474</v>
      </c>
      <c r="AB110" t="s">
        <v>114</v>
      </c>
      <c r="AC110" s="1">
        <v>29252</v>
      </c>
      <c r="AE110" t="s">
        <v>41</v>
      </c>
    </row>
    <row r="111" spans="1:31" x14ac:dyDescent="0.25">
      <c r="A111">
        <v>2019</v>
      </c>
      <c r="B111">
        <v>3</v>
      </c>
      <c r="C111">
        <v>23</v>
      </c>
      <c r="D111">
        <v>1</v>
      </c>
      <c r="E111">
        <v>1</v>
      </c>
      <c r="F111">
        <v>38000</v>
      </c>
      <c r="G111">
        <v>519681</v>
      </c>
      <c r="H111" t="s">
        <v>111</v>
      </c>
      <c r="I111" t="s">
        <v>112</v>
      </c>
      <c r="J111" t="s">
        <v>34</v>
      </c>
      <c r="K111">
        <v>0</v>
      </c>
      <c r="L111">
        <v>113</v>
      </c>
      <c r="M111">
        <v>30</v>
      </c>
      <c r="N111">
        <v>0</v>
      </c>
      <c r="O111">
        <v>0</v>
      </c>
      <c r="P111">
        <v>0</v>
      </c>
      <c r="Q111" t="s">
        <v>42</v>
      </c>
      <c r="T111" t="s">
        <v>80</v>
      </c>
      <c r="U111" t="s">
        <v>139</v>
      </c>
      <c r="V111" t="s">
        <v>38</v>
      </c>
      <c r="W111" t="s">
        <v>39</v>
      </c>
      <c r="Y111">
        <v>1980</v>
      </c>
      <c r="Z111">
        <v>1</v>
      </c>
      <c r="AA111" t="s">
        <v>474</v>
      </c>
      <c r="AB111" t="s">
        <v>114</v>
      </c>
      <c r="AC111" s="1">
        <v>29252</v>
      </c>
      <c r="AE111" t="s">
        <v>41</v>
      </c>
    </row>
    <row r="112" spans="1:31" x14ac:dyDescent="0.25">
      <c r="A112">
        <v>2019</v>
      </c>
      <c r="B112">
        <v>3</v>
      </c>
      <c r="C112">
        <v>23</v>
      </c>
      <c r="D112">
        <v>1</v>
      </c>
      <c r="E112">
        <v>1</v>
      </c>
      <c r="F112">
        <v>38000</v>
      </c>
      <c r="G112">
        <v>519681</v>
      </c>
      <c r="H112" t="s">
        <v>111</v>
      </c>
      <c r="I112" t="s">
        <v>112</v>
      </c>
      <c r="J112" t="s">
        <v>34</v>
      </c>
      <c r="K112">
        <v>0</v>
      </c>
      <c r="L112">
        <v>114</v>
      </c>
      <c r="M112">
        <v>10</v>
      </c>
      <c r="N112">
        <v>0</v>
      </c>
      <c r="O112">
        <v>0</v>
      </c>
      <c r="P112">
        <v>0</v>
      </c>
      <c r="Q112" t="s">
        <v>43</v>
      </c>
      <c r="T112" t="s">
        <v>80</v>
      </c>
      <c r="U112" t="s">
        <v>139</v>
      </c>
      <c r="V112" t="s">
        <v>38</v>
      </c>
      <c r="W112" t="s">
        <v>39</v>
      </c>
      <c r="Y112">
        <v>1980</v>
      </c>
      <c r="Z112">
        <v>1</v>
      </c>
      <c r="AA112" t="s">
        <v>474</v>
      </c>
      <c r="AB112" t="s">
        <v>114</v>
      </c>
      <c r="AC112" s="1">
        <v>29252</v>
      </c>
      <c r="AE112" t="s">
        <v>41</v>
      </c>
    </row>
    <row r="113" spans="1:31" x14ac:dyDescent="0.25">
      <c r="A113">
        <v>2019</v>
      </c>
      <c r="B113">
        <v>3</v>
      </c>
      <c r="C113">
        <v>23</v>
      </c>
      <c r="D113">
        <v>1</v>
      </c>
      <c r="E113">
        <v>1</v>
      </c>
      <c r="F113">
        <v>38000</v>
      </c>
      <c r="G113">
        <v>519681</v>
      </c>
      <c r="H113" t="s">
        <v>111</v>
      </c>
      <c r="I113" t="s">
        <v>112</v>
      </c>
      <c r="J113" t="s">
        <v>34</v>
      </c>
      <c r="K113">
        <v>0</v>
      </c>
      <c r="L113">
        <v>123</v>
      </c>
      <c r="M113">
        <v>30</v>
      </c>
      <c r="N113">
        <v>0</v>
      </c>
      <c r="O113">
        <v>0</v>
      </c>
      <c r="P113">
        <v>0</v>
      </c>
      <c r="Q113" t="s">
        <v>44</v>
      </c>
      <c r="T113" t="s">
        <v>80</v>
      </c>
      <c r="U113" t="s">
        <v>139</v>
      </c>
      <c r="V113" t="s">
        <v>38</v>
      </c>
      <c r="W113" t="s">
        <v>39</v>
      </c>
      <c r="Y113">
        <v>1980</v>
      </c>
      <c r="Z113">
        <v>1</v>
      </c>
      <c r="AA113" t="s">
        <v>474</v>
      </c>
      <c r="AB113" t="s">
        <v>114</v>
      </c>
      <c r="AC113" s="1">
        <v>29252</v>
      </c>
      <c r="AE113" t="s">
        <v>41</v>
      </c>
    </row>
    <row r="114" spans="1:31" x14ac:dyDescent="0.25">
      <c r="A114">
        <v>2019</v>
      </c>
      <c r="B114">
        <v>3</v>
      </c>
      <c r="C114">
        <v>23</v>
      </c>
      <c r="D114">
        <v>1</v>
      </c>
      <c r="E114">
        <v>1</v>
      </c>
      <c r="F114">
        <v>38000</v>
      </c>
      <c r="G114">
        <v>519681</v>
      </c>
      <c r="H114" t="s">
        <v>111</v>
      </c>
      <c r="I114" t="s">
        <v>112</v>
      </c>
      <c r="J114" t="s">
        <v>34</v>
      </c>
      <c r="K114">
        <v>0</v>
      </c>
      <c r="L114">
        <v>125</v>
      </c>
      <c r="M114">
        <v>30</v>
      </c>
      <c r="N114">
        <v>0</v>
      </c>
      <c r="O114">
        <v>0</v>
      </c>
      <c r="P114">
        <v>0</v>
      </c>
      <c r="Q114" t="s">
        <v>45</v>
      </c>
      <c r="T114" t="s">
        <v>80</v>
      </c>
      <c r="U114" t="s">
        <v>139</v>
      </c>
      <c r="V114" t="s">
        <v>38</v>
      </c>
      <c r="W114" t="s">
        <v>39</v>
      </c>
      <c r="Y114">
        <v>1980</v>
      </c>
      <c r="Z114">
        <v>1</v>
      </c>
      <c r="AA114" t="s">
        <v>474</v>
      </c>
      <c r="AB114" t="s">
        <v>114</v>
      </c>
      <c r="AC114" s="1">
        <v>29252</v>
      </c>
      <c r="AE114" t="s">
        <v>41</v>
      </c>
    </row>
    <row r="115" spans="1:31" x14ac:dyDescent="0.25">
      <c r="A115">
        <v>2019</v>
      </c>
      <c r="B115">
        <v>3</v>
      </c>
      <c r="C115">
        <v>23</v>
      </c>
      <c r="D115">
        <v>1</v>
      </c>
      <c r="E115">
        <v>1</v>
      </c>
      <c r="F115">
        <v>38000</v>
      </c>
      <c r="G115">
        <v>519681</v>
      </c>
      <c r="H115" t="s">
        <v>111</v>
      </c>
      <c r="I115" t="s">
        <v>112</v>
      </c>
      <c r="J115" t="s">
        <v>34</v>
      </c>
      <c r="K115">
        <v>0</v>
      </c>
      <c r="L115">
        <v>131</v>
      </c>
      <c r="M115">
        <v>30</v>
      </c>
      <c r="N115">
        <v>0</v>
      </c>
      <c r="O115">
        <v>0</v>
      </c>
      <c r="P115">
        <v>0</v>
      </c>
      <c r="Q115" t="s">
        <v>46</v>
      </c>
      <c r="T115" t="s">
        <v>80</v>
      </c>
      <c r="U115" t="s">
        <v>139</v>
      </c>
      <c r="V115" t="s">
        <v>38</v>
      </c>
      <c r="W115" t="s">
        <v>39</v>
      </c>
      <c r="Y115">
        <v>1980</v>
      </c>
      <c r="Z115">
        <v>1</v>
      </c>
      <c r="AA115" t="s">
        <v>474</v>
      </c>
      <c r="AB115" t="s">
        <v>114</v>
      </c>
      <c r="AC115" s="1">
        <v>29252</v>
      </c>
      <c r="AE115" t="s">
        <v>41</v>
      </c>
    </row>
    <row r="116" spans="1:31" x14ac:dyDescent="0.25">
      <c r="A116">
        <v>2019</v>
      </c>
      <c r="B116">
        <v>3</v>
      </c>
      <c r="C116">
        <v>23</v>
      </c>
      <c r="D116">
        <v>1</v>
      </c>
      <c r="E116">
        <v>1</v>
      </c>
      <c r="F116">
        <v>38000</v>
      </c>
      <c r="G116">
        <v>519681</v>
      </c>
      <c r="H116" t="s">
        <v>111</v>
      </c>
      <c r="I116" t="s">
        <v>112</v>
      </c>
      <c r="J116" t="s">
        <v>34</v>
      </c>
      <c r="K116">
        <v>0</v>
      </c>
      <c r="L116">
        <v>133</v>
      </c>
      <c r="M116">
        <v>30</v>
      </c>
      <c r="N116">
        <v>0</v>
      </c>
      <c r="O116">
        <v>0</v>
      </c>
      <c r="P116">
        <v>0</v>
      </c>
      <c r="Q116" t="s">
        <v>47</v>
      </c>
      <c r="T116" t="s">
        <v>80</v>
      </c>
      <c r="U116" t="s">
        <v>139</v>
      </c>
      <c r="V116" t="s">
        <v>38</v>
      </c>
      <c r="W116" t="s">
        <v>39</v>
      </c>
      <c r="Y116">
        <v>1980</v>
      </c>
      <c r="Z116">
        <v>1</v>
      </c>
      <c r="AA116" t="s">
        <v>474</v>
      </c>
      <c r="AB116" t="s">
        <v>114</v>
      </c>
      <c r="AC116" s="1">
        <v>29252</v>
      </c>
      <c r="AE116" t="s">
        <v>41</v>
      </c>
    </row>
    <row r="117" spans="1:31" x14ac:dyDescent="0.25">
      <c r="A117">
        <v>2019</v>
      </c>
      <c r="B117">
        <v>3</v>
      </c>
      <c r="C117">
        <v>23</v>
      </c>
      <c r="D117">
        <v>1</v>
      </c>
      <c r="E117">
        <v>1</v>
      </c>
      <c r="F117">
        <v>38000</v>
      </c>
      <c r="G117">
        <v>519681</v>
      </c>
      <c r="H117" t="s">
        <v>111</v>
      </c>
      <c r="I117" t="s">
        <v>112</v>
      </c>
      <c r="J117" t="s">
        <v>34</v>
      </c>
      <c r="K117">
        <v>0</v>
      </c>
      <c r="L117">
        <v>199</v>
      </c>
      <c r="M117">
        <v>30</v>
      </c>
      <c r="N117">
        <v>0</v>
      </c>
      <c r="O117">
        <v>0</v>
      </c>
      <c r="P117">
        <v>0</v>
      </c>
      <c r="Q117" t="s">
        <v>48</v>
      </c>
      <c r="T117" t="s">
        <v>80</v>
      </c>
      <c r="U117" t="s">
        <v>139</v>
      </c>
      <c r="V117" t="s">
        <v>38</v>
      </c>
      <c r="W117" t="s">
        <v>39</v>
      </c>
      <c r="Y117">
        <v>1980</v>
      </c>
      <c r="Z117">
        <v>1</v>
      </c>
      <c r="AA117" t="s">
        <v>474</v>
      </c>
      <c r="AB117" t="s">
        <v>114</v>
      </c>
      <c r="AC117" s="1">
        <v>29252</v>
      </c>
      <c r="AE117" t="s">
        <v>41</v>
      </c>
    </row>
    <row r="118" spans="1:31" x14ac:dyDescent="0.25">
      <c r="A118">
        <v>2019</v>
      </c>
      <c r="B118">
        <v>3</v>
      </c>
      <c r="C118">
        <v>23</v>
      </c>
      <c r="D118">
        <v>1</v>
      </c>
      <c r="E118">
        <v>1</v>
      </c>
      <c r="F118">
        <v>38000</v>
      </c>
      <c r="G118">
        <v>519681</v>
      </c>
      <c r="H118" t="s">
        <v>111</v>
      </c>
      <c r="I118" t="s">
        <v>112</v>
      </c>
      <c r="J118" t="s">
        <v>34</v>
      </c>
      <c r="K118">
        <v>0</v>
      </c>
      <c r="L118">
        <v>232</v>
      </c>
      <c r="M118">
        <v>30</v>
      </c>
      <c r="N118">
        <v>0</v>
      </c>
      <c r="O118">
        <v>694650</v>
      </c>
      <c r="P118">
        <v>694650</v>
      </c>
      <c r="Q118" t="s">
        <v>49</v>
      </c>
      <c r="T118" t="s">
        <v>80</v>
      </c>
      <c r="U118" t="s">
        <v>139</v>
      </c>
      <c r="V118" t="s">
        <v>38</v>
      </c>
      <c r="W118" t="s">
        <v>39</v>
      </c>
      <c r="Y118">
        <v>1980</v>
      </c>
      <c r="Z118">
        <v>1</v>
      </c>
      <c r="AA118" t="s">
        <v>474</v>
      </c>
      <c r="AB118" t="s">
        <v>114</v>
      </c>
      <c r="AC118" s="1">
        <v>29252</v>
      </c>
      <c r="AE118" t="s">
        <v>41</v>
      </c>
    </row>
    <row r="119" spans="1:31" x14ac:dyDescent="0.25">
      <c r="A119">
        <v>2019</v>
      </c>
      <c r="B119">
        <v>3</v>
      </c>
      <c r="C119">
        <v>23</v>
      </c>
      <c r="D119">
        <v>1</v>
      </c>
      <c r="E119">
        <v>1</v>
      </c>
      <c r="F119">
        <v>44000</v>
      </c>
      <c r="G119">
        <v>525815</v>
      </c>
      <c r="H119" t="s">
        <v>115</v>
      </c>
      <c r="I119" t="s">
        <v>116</v>
      </c>
      <c r="J119" t="s">
        <v>34</v>
      </c>
      <c r="K119">
        <f>O119+O120+O121+O122+O123+O124+O125+O126+O127</f>
        <v>4606666</v>
      </c>
      <c r="L119">
        <v>111</v>
      </c>
      <c r="M119">
        <v>10</v>
      </c>
      <c r="N119" t="s">
        <v>90</v>
      </c>
      <c r="O119">
        <v>3200000</v>
      </c>
      <c r="P119">
        <v>2912000</v>
      </c>
      <c r="Q119" t="s">
        <v>36</v>
      </c>
      <c r="T119" t="s">
        <v>73</v>
      </c>
      <c r="U119" t="s">
        <v>139</v>
      </c>
      <c r="V119" t="s">
        <v>38</v>
      </c>
      <c r="W119" t="s">
        <v>39</v>
      </c>
      <c r="Y119">
        <v>1980</v>
      </c>
      <c r="Z119">
        <v>1</v>
      </c>
      <c r="AA119" t="s">
        <v>474</v>
      </c>
      <c r="AB119" t="s">
        <v>69</v>
      </c>
      <c r="AC119" s="1">
        <v>29267</v>
      </c>
      <c r="AE119" t="s">
        <v>41</v>
      </c>
    </row>
    <row r="120" spans="1:31" x14ac:dyDescent="0.25">
      <c r="A120">
        <v>2019</v>
      </c>
      <c r="B120">
        <v>3</v>
      </c>
      <c r="C120">
        <v>23</v>
      </c>
      <c r="D120">
        <v>1</v>
      </c>
      <c r="E120">
        <v>1</v>
      </c>
      <c r="F120">
        <v>44000</v>
      </c>
      <c r="G120">
        <v>525815</v>
      </c>
      <c r="H120" t="s">
        <v>115</v>
      </c>
      <c r="I120" t="s">
        <v>116</v>
      </c>
      <c r="J120" t="s">
        <v>34</v>
      </c>
      <c r="K120">
        <v>0</v>
      </c>
      <c r="L120">
        <v>113</v>
      </c>
      <c r="M120">
        <v>30</v>
      </c>
      <c r="N120">
        <v>0</v>
      </c>
      <c r="O120">
        <v>0</v>
      </c>
      <c r="P120">
        <v>0</v>
      </c>
      <c r="Q120" t="s">
        <v>42</v>
      </c>
      <c r="T120" t="s">
        <v>73</v>
      </c>
      <c r="U120" t="s">
        <v>139</v>
      </c>
      <c r="V120" t="s">
        <v>38</v>
      </c>
      <c r="W120" t="s">
        <v>39</v>
      </c>
      <c r="Y120">
        <v>1980</v>
      </c>
      <c r="Z120">
        <v>1</v>
      </c>
      <c r="AA120" t="s">
        <v>474</v>
      </c>
      <c r="AB120" t="s">
        <v>69</v>
      </c>
      <c r="AC120" s="1">
        <v>29267</v>
      </c>
      <c r="AE120" t="s">
        <v>41</v>
      </c>
    </row>
    <row r="121" spans="1:31" x14ac:dyDescent="0.25">
      <c r="A121">
        <v>2019</v>
      </c>
      <c r="B121">
        <v>3</v>
      </c>
      <c r="C121">
        <v>23</v>
      </c>
      <c r="D121">
        <v>1</v>
      </c>
      <c r="E121">
        <v>1</v>
      </c>
      <c r="F121">
        <v>44000</v>
      </c>
      <c r="G121">
        <v>525815</v>
      </c>
      <c r="H121" t="s">
        <v>115</v>
      </c>
      <c r="I121" t="s">
        <v>116</v>
      </c>
      <c r="J121" t="s">
        <v>34</v>
      </c>
      <c r="K121">
        <v>0</v>
      </c>
      <c r="L121">
        <v>114</v>
      </c>
      <c r="M121">
        <v>10</v>
      </c>
      <c r="N121">
        <v>0</v>
      </c>
      <c r="O121">
        <v>0</v>
      </c>
      <c r="P121">
        <v>0</v>
      </c>
      <c r="Q121" t="s">
        <v>43</v>
      </c>
      <c r="T121" t="s">
        <v>73</v>
      </c>
      <c r="U121" t="s">
        <v>139</v>
      </c>
      <c r="V121" t="s">
        <v>38</v>
      </c>
      <c r="W121" t="s">
        <v>39</v>
      </c>
      <c r="Y121">
        <v>1980</v>
      </c>
      <c r="Z121">
        <v>1</v>
      </c>
      <c r="AA121" t="s">
        <v>474</v>
      </c>
      <c r="AB121" t="s">
        <v>69</v>
      </c>
      <c r="AC121" s="1">
        <v>29267</v>
      </c>
      <c r="AE121" t="s">
        <v>41</v>
      </c>
    </row>
    <row r="122" spans="1:31" x14ac:dyDescent="0.25">
      <c r="A122">
        <v>2019</v>
      </c>
      <c r="B122">
        <v>3</v>
      </c>
      <c r="C122">
        <v>23</v>
      </c>
      <c r="D122">
        <v>1</v>
      </c>
      <c r="E122">
        <v>1</v>
      </c>
      <c r="F122">
        <v>44000</v>
      </c>
      <c r="G122">
        <v>525815</v>
      </c>
      <c r="H122" t="s">
        <v>115</v>
      </c>
      <c r="I122" t="s">
        <v>116</v>
      </c>
      <c r="J122" t="s">
        <v>34</v>
      </c>
      <c r="K122">
        <v>0</v>
      </c>
      <c r="L122">
        <v>123</v>
      </c>
      <c r="M122">
        <v>30</v>
      </c>
      <c r="N122">
        <v>0</v>
      </c>
      <c r="O122">
        <v>725333</v>
      </c>
      <c r="P122">
        <v>660053</v>
      </c>
      <c r="Q122" t="s">
        <v>44</v>
      </c>
      <c r="T122" t="s">
        <v>73</v>
      </c>
      <c r="U122" t="s">
        <v>139</v>
      </c>
      <c r="V122" t="s">
        <v>38</v>
      </c>
      <c r="W122" t="s">
        <v>39</v>
      </c>
      <c r="Y122">
        <v>1980</v>
      </c>
      <c r="Z122">
        <v>1</v>
      </c>
      <c r="AA122" t="s">
        <v>474</v>
      </c>
      <c r="AB122" t="s">
        <v>69</v>
      </c>
      <c r="AC122" s="1">
        <v>29267</v>
      </c>
      <c r="AE122" t="s">
        <v>41</v>
      </c>
    </row>
    <row r="123" spans="1:31" x14ac:dyDescent="0.25">
      <c r="A123">
        <v>2019</v>
      </c>
      <c r="B123">
        <v>3</v>
      </c>
      <c r="C123">
        <v>23</v>
      </c>
      <c r="D123">
        <v>1</v>
      </c>
      <c r="E123">
        <v>1</v>
      </c>
      <c r="F123">
        <v>44000</v>
      </c>
      <c r="G123">
        <v>525815</v>
      </c>
      <c r="H123" t="s">
        <v>115</v>
      </c>
      <c r="I123" t="s">
        <v>116</v>
      </c>
      <c r="J123" t="s">
        <v>34</v>
      </c>
      <c r="K123">
        <v>0</v>
      </c>
      <c r="L123">
        <v>125</v>
      </c>
      <c r="M123">
        <v>30</v>
      </c>
      <c r="N123">
        <v>0</v>
      </c>
      <c r="O123">
        <v>681333</v>
      </c>
      <c r="P123">
        <v>620013</v>
      </c>
      <c r="Q123" t="s">
        <v>45</v>
      </c>
      <c r="T123" t="s">
        <v>73</v>
      </c>
      <c r="U123" t="s">
        <v>139</v>
      </c>
      <c r="V123" t="s">
        <v>38</v>
      </c>
      <c r="W123" t="s">
        <v>39</v>
      </c>
      <c r="Y123">
        <v>1980</v>
      </c>
      <c r="Z123">
        <v>1</v>
      </c>
      <c r="AA123" t="s">
        <v>474</v>
      </c>
      <c r="AB123" t="s">
        <v>69</v>
      </c>
      <c r="AC123" s="1">
        <v>29267</v>
      </c>
      <c r="AE123" t="s">
        <v>41</v>
      </c>
    </row>
    <row r="124" spans="1:31" x14ac:dyDescent="0.25">
      <c r="A124">
        <v>2019</v>
      </c>
      <c r="B124">
        <v>3</v>
      </c>
      <c r="C124">
        <v>23</v>
      </c>
      <c r="D124">
        <v>1</v>
      </c>
      <c r="E124">
        <v>1</v>
      </c>
      <c r="F124">
        <v>44000</v>
      </c>
      <c r="G124">
        <v>525815</v>
      </c>
      <c r="H124" t="s">
        <v>115</v>
      </c>
      <c r="I124" t="s">
        <v>116</v>
      </c>
      <c r="J124" t="s">
        <v>34</v>
      </c>
      <c r="K124">
        <v>0</v>
      </c>
      <c r="L124">
        <v>131</v>
      </c>
      <c r="M124">
        <v>30</v>
      </c>
      <c r="N124">
        <v>0</v>
      </c>
      <c r="O124">
        <v>0</v>
      </c>
      <c r="P124">
        <v>0</v>
      </c>
      <c r="Q124" t="s">
        <v>46</v>
      </c>
      <c r="T124" t="s">
        <v>73</v>
      </c>
      <c r="U124" t="s">
        <v>139</v>
      </c>
      <c r="V124" t="s">
        <v>38</v>
      </c>
      <c r="W124" t="s">
        <v>39</v>
      </c>
      <c r="Y124">
        <v>1980</v>
      </c>
      <c r="Z124">
        <v>1</v>
      </c>
      <c r="AA124" t="s">
        <v>474</v>
      </c>
      <c r="AB124" t="s">
        <v>69</v>
      </c>
      <c r="AC124" s="1">
        <v>29267</v>
      </c>
      <c r="AE124" t="s">
        <v>41</v>
      </c>
    </row>
    <row r="125" spans="1:31" x14ac:dyDescent="0.25">
      <c r="A125">
        <v>2019</v>
      </c>
      <c r="B125">
        <v>3</v>
      </c>
      <c r="C125">
        <v>23</v>
      </c>
      <c r="D125">
        <v>1</v>
      </c>
      <c r="E125">
        <v>1</v>
      </c>
      <c r="F125">
        <v>44000</v>
      </c>
      <c r="G125">
        <v>525815</v>
      </c>
      <c r="H125" t="s">
        <v>115</v>
      </c>
      <c r="I125" t="s">
        <v>116</v>
      </c>
      <c r="J125" t="s">
        <v>34</v>
      </c>
      <c r="K125">
        <v>0</v>
      </c>
      <c r="L125">
        <v>133</v>
      </c>
      <c r="M125">
        <v>30</v>
      </c>
      <c r="N125">
        <v>0</v>
      </c>
      <c r="O125">
        <v>0</v>
      </c>
      <c r="P125">
        <v>0</v>
      </c>
      <c r="Q125" t="s">
        <v>47</v>
      </c>
      <c r="T125" t="s">
        <v>73</v>
      </c>
      <c r="U125" t="s">
        <v>139</v>
      </c>
      <c r="V125" t="s">
        <v>38</v>
      </c>
      <c r="W125" t="s">
        <v>39</v>
      </c>
      <c r="Y125">
        <v>1980</v>
      </c>
      <c r="Z125">
        <v>1</v>
      </c>
      <c r="AA125" t="s">
        <v>474</v>
      </c>
      <c r="AB125" t="s">
        <v>69</v>
      </c>
      <c r="AC125" s="1">
        <v>29267</v>
      </c>
      <c r="AE125" t="s">
        <v>41</v>
      </c>
    </row>
    <row r="126" spans="1:31" x14ac:dyDescent="0.25">
      <c r="A126">
        <v>2019</v>
      </c>
      <c r="B126">
        <v>3</v>
      </c>
      <c r="C126">
        <v>23</v>
      </c>
      <c r="D126">
        <v>1</v>
      </c>
      <c r="E126">
        <v>1</v>
      </c>
      <c r="F126">
        <v>44000</v>
      </c>
      <c r="G126">
        <v>525815</v>
      </c>
      <c r="H126" t="s">
        <v>115</v>
      </c>
      <c r="I126" t="s">
        <v>116</v>
      </c>
      <c r="J126" t="s">
        <v>34</v>
      </c>
      <c r="K126">
        <v>0</v>
      </c>
      <c r="L126">
        <v>199</v>
      </c>
      <c r="M126">
        <v>30</v>
      </c>
      <c r="N126">
        <v>0</v>
      </c>
      <c r="O126">
        <v>0</v>
      </c>
      <c r="P126">
        <v>0</v>
      </c>
      <c r="Q126" t="s">
        <v>48</v>
      </c>
      <c r="T126" t="s">
        <v>73</v>
      </c>
      <c r="U126" t="s">
        <v>139</v>
      </c>
      <c r="V126" t="s">
        <v>38</v>
      </c>
      <c r="W126" t="s">
        <v>39</v>
      </c>
      <c r="Y126">
        <v>1980</v>
      </c>
      <c r="Z126">
        <v>1</v>
      </c>
      <c r="AA126" t="s">
        <v>474</v>
      </c>
      <c r="AB126" t="s">
        <v>69</v>
      </c>
      <c r="AC126" s="1">
        <v>29267</v>
      </c>
      <c r="AE126" t="s">
        <v>41</v>
      </c>
    </row>
    <row r="127" spans="1:31" x14ac:dyDescent="0.25">
      <c r="A127">
        <v>2019</v>
      </c>
      <c r="B127">
        <v>3</v>
      </c>
      <c r="C127">
        <v>23</v>
      </c>
      <c r="D127">
        <v>1</v>
      </c>
      <c r="E127">
        <v>1</v>
      </c>
      <c r="F127">
        <v>44000</v>
      </c>
      <c r="G127">
        <v>525815</v>
      </c>
      <c r="H127" t="s">
        <v>115</v>
      </c>
      <c r="I127" t="s">
        <v>116</v>
      </c>
      <c r="J127" t="s">
        <v>34</v>
      </c>
      <c r="K127">
        <v>0</v>
      </c>
      <c r="L127">
        <v>232</v>
      </c>
      <c r="M127">
        <v>30</v>
      </c>
      <c r="N127">
        <v>0</v>
      </c>
      <c r="O127">
        <v>0</v>
      </c>
      <c r="P127">
        <v>0</v>
      </c>
      <c r="Q127" t="s">
        <v>49</v>
      </c>
      <c r="T127" t="s">
        <v>73</v>
      </c>
      <c r="U127" t="s">
        <v>139</v>
      </c>
      <c r="V127" t="s">
        <v>38</v>
      </c>
      <c r="W127" t="s">
        <v>39</v>
      </c>
      <c r="Y127">
        <v>1980</v>
      </c>
      <c r="Z127">
        <v>1</v>
      </c>
      <c r="AA127" t="s">
        <v>474</v>
      </c>
      <c r="AB127" t="s">
        <v>69</v>
      </c>
      <c r="AC127" s="1">
        <v>29267</v>
      </c>
      <c r="AE127" t="s">
        <v>41</v>
      </c>
    </row>
    <row r="128" spans="1:31" x14ac:dyDescent="0.25">
      <c r="A128">
        <v>2019</v>
      </c>
      <c r="B128">
        <v>3</v>
      </c>
      <c r="C128">
        <v>23</v>
      </c>
      <c r="D128">
        <v>1</v>
      </c>
      <c r="E128">
        <v>1</v>
      </c>
      <c r="F128">
        <v>11000</v>
      </c>
      <c r="G128">
        <v>535364</v>
      </c>
      <c r="H128" t="s">
        <v>117</v>
      </c>
      <c r="I128" t="s">
        <v>118</v>
      </c>
      <c r="J128" t="s">
        <v>34</v>
      </c>
      <c r="K128">
        <f>O128+O129+O130+O131+O132+O133+O134+O135+O136</f>
        <v>10660000</v>
      </c>
      <c r="L128">
        <v>111</v>
      </c>
      <c r="M128">
        <v>10</v>
      </c>
      <c r="N128" t="s">
        <v>119</v>
      </c>
      <c r="O128">
        <v>8200000</v>
      </c>
      <c r="P128">
        <v>7462000</v>
      </c>
      <c r="Q128" t="s">
        <v>36</v>
      </c>
      <c r="T128" t="s">
        <v>60</v>
      </c>
      <c r="U128" t="s">
        <v>120</v>
      </c>
      <c r="V128" t="s">
        <v>38</v>
      </c>
      <c r="W128" t="s">
        <v>39</v>
      </c>
      <c r="Y128">
        <v>1979</v>
      </c>
      <c r="Z128">
        <v>1</v>
      </c>
      <c r="AA128" t="s">
        <v>1446</v>
      </c>
      <c r="AB128" t="s">
        <v>121</v>
      </c>
      <c r="AC128" s="1">
        <v>28919</v>
      </c>
      <c r="AE128" t="s">
        <v>62</v>
      </c>
    </row>
    <row r="129" spans="1:31" x14ac:dyDescent="0.25">
      <c r="A129">
        <v>2019</v>
      </c>
      <c r="B129">
        <v>3</v>
      </c>
      <c r="C129">
        <v>23</v>
      </c>
      <c r="D129">
        <v>1</v>
      </c>
      <c r="E129">
        <v>1</v>
      </c>
      <c r="F129">
        <v>11000</v>
      </c>
      <c r="G129">
        <v>535364</v>
      </c>
      <c r="H129" t="s">
        <v>117</v>
      </c>
      <c r="I129" t="s">
        <v>118</v>
      </c>
      <c r="J129" t="s">
        <v>34</v>
      </c>
      <c r="K129">
        <v>0</v>
      </c>
      <c r="L129">
        <v>113</v>
      </c>
      <c r="M129">
        <v>30</v>
      </c>
      <c r="N129">
        <v>0</v>
      </c>
      <c r="O129">
        <v>0</v>
      </c>
      <c r="P129">
        <v>0</v>
      </c>
      <c r="Q129" t="s">
        <v>42</v>
      </c>
      <c r="T129" t="s">
        <v>60</v>
      </c>
      <c r="U129" t="s">
        <v>120</v>
      </c>
      <c r="V129" t="s">
        <v>38</v>
      </c>
      <c r="W129" t="s">
        <v>39</v>
      </c>
      <c r="Y129">
        <v>1979</v>
      </c>
      <c r="Z129">
        <v>1</v>
      </c>
      <c r="AA129" t="s">
        <v>1446</v>
      </c>
      <c r="AB129" t="s">
        <v>121</v>
      </c>
      <c r="AC129" s="1">
        <v>28919</v>
      </c>
      <c r="AE129" t="s">
        <v>41</v>
      </c>
    </row>
    <row r="130" spans="1:31" x14ac:dyDescent="0.25">
      <c r="A130">
        <v>2019</v>
      </c>
      <c r="B130">
        <v>3</v>
      </c>
      <c r="C130">
        <v>23</v>
      </c>
      <c r="D130">
        <v>1</v>
      </c>
      <c r="E130">
        <v>1</v>
      </c>
      <c r="F130">
        <v>11000</v>
      </c>
      <c r="G130">
        <v>535364</v>
      </c>
      <c r="H130" t="s">
        <v>117</v>
      </c>
      <c r="I130" t="s">
        <v>118</v>
      </c>
      <c r="J130" t="s">
        <v>34</v>
      </c>
      <c r="K130">
        <v>0</v>
      </c>
      <c r="L130">
        <v>114</v>
      </c>
      <c r="M130">
        <v>10</v>
      </c>
      <c r="N130">
        <v>0</v>
      </c>
      <c r="O130">
        <v>0</v>
      </c>
      <c r="P130">
        <v>0</v>
      </c>
      <c r="Q130" t="s">
        <v>43</v>
      </c>
      <c r="T130" t="s">
        <v>60</v>
      </c>
      <c r="U130" t="s">
        <v>120</v>
      </c>
      <c r="V130" t="s">
        <v>38</v>
      </c>
      <c r="W130" t="s">
        <v>39</v>
      </c>
      <c r="Y130">
        <v>1979</v>
      </c>
      <c r="Z130">
        <v>1</v>
      </c>
      <c r="AA130" t="s">
        <v>1446</v>
      </c>
      <c r="AB130" t="s">
        <v>121</v>
      </c>
      <c r="AC130" s="1">
        <v>28919</v>
      </c>
      <c r="AE130" t="s">
        <v>41</v>
      </c>
    </row>
    <row r="131" spans="1:31" x14ac:dyDescent="0.25">
      <c r="A131">
        <v>2019</v>
      </c>
      <c r="B131">
        <v>3</v>
      </c>
      <c r="C131">
        <v>23</v>
      </c>
      <c r="D131">
        <v>1</v>
      </c>
      <c r="E131">
        <v>1</v>
      </c>
      <c r="F131">
        <v>11000</v>
      </c>
      <c r="G131">
        <v>535364</v>
      </c>
      <c r="H131" t="s">
        <v>117</v>
      </c>
      <c r="I131" t="s">
        <v>118</v>
      </c>
      <c r="J131" t="s">
        <v>34</v>
      </c>
      <c r="K131">
        <v>0</v>
      </c>
      <c r="L131">
        <v>123</v>
      </c>
      <c r="M131">
        <v>30</v>
      </c>
      <c r="N131">
        <v>0</v>
      </c>
      <c r="O131">
        <v>0</v>
      </c>
      <c r="P131">
        <v>0</v>
      </c>
      <c r="Q131" t="s">
        <v>44</v>
      </c>
      <c r="T131" t="s">
        <v>60</v>
      </c>
      <c r="U131" t="s">
        <v>120</v>
      </c>
      <c r="V131" t="s">
        <v>38</v>
      </c>
      <c r="W131" t="s">
        <v>39</v>
      </c>
      <c r="Y131">
        <v>1979</v>
      </c>
      <c r="Z131">
        <v>1</v>
      </c>
      <c r="AA131" t="s">
        <v>1446</v>
      </c>
      <c r="AB131" t="s">
        <v>121</v>
      </c>
      <c r="AC131" s="1">
        <v>28919</v>
      </c>
      <c r="AE131" t="s">
        <v>41</v>
      </c>
    </row>
    <row r="132" spans="1:31" x14ac:dyDescent="0.25">
      <c r="A132">
        <v>2019</v>
      </c>
      <c r="B132">
        <v>3</v>
      </c>
      <c r="C132">
        <v>23</v>
      </c>
      <c r="D132">
        <v>1</v>
      </c>
      <c r="E132">
        <v>1</v>
      </c>
      <c r="F132">
        <v>11000</v>
      </c>
      <c r="G132">
        <v>535364</v>
      </c>
      <c r="H132" t="s">
        <v>117</v>
      </c>
      <c r="I132" t="s">
        <v>118</v>
      </c>
      <c r="J132" t="s">
        <v>34</v>
      </c>
      <c r="K132">
        <v>0</v>
      </c>
      <c r="L132">
        <v>125</v>
      </c>
      <c r="M132">
        <v>30</v>
      </c>
      <c r="N132">
        <v>0</v>
      </c>
      <c r="O132">
        <v>0</v>
      </c>
      <c r="P132">
        <v>0</v>
      </c>
      <c r="Q132" t="s">
        <v>45</v>
      </c>
      <c r="T132" t="s">
        <v>60</v>
      </c>
      <c r="U132" t="s">
        <v>120</v>
      </c>
      <c r="V132" t="s">
        <v>38</v>
      </c>
      <c r="W132" t="s">
        <v>39</v>
      </c>
      <c r="Y132">
        <v>1979</v>
      </c>
      <c r="Z132">
        <v>1</v>
      </c>
      <c r="AA132" t="s">
        <v>1446</v>
      </c>
      <c r="AB132" t="s">
        <v>121</v>
      </c>
      <c r="AC132" s="1">
        <v>28919</v>
      </c>
      <c r="AE132" t="s">
        <v>41</v>
      </c>
    </row>
    <row r="133" spans="1:31" x14ac:dyDescent="0.25">
      <c r="A133">
        <v>2019</v>
      </c>
      <c r="B133">
        <v>3</v>
      </c>
      <c r="C133">
        <v>23</v>
      </c>
      <c r="D133">
        <v>1</v>
      </c>
      <c r="E133">
        <v>1</v>
      </c>
      <c r="F133">
        <v>11000</v>
      </c>
      <c r="G133">
        <v>535364</v>
      </c>
      <c r="H133" t="s">
        <v>117</v>
      </c>
      <c r="I133" t="s">
        <v>118</v>
      </c>
      <c r="J133" t="s">
        <v>34</v>
      </c>
      <c r="K133">
        <v>0</v>
      </c>
      <c r="L133">
        <v>131</v>
      </c>
      <c r="M133">
        <v>30</v>
      </c>
      <c r="N133">
        <v>0</v>
      </c>
      <c r="O133">
        <v>0</v>
      </c>
      <c r="P133">
        <v>0</v>
      </c>
      <c r="Q133" t="s">
        <v>46</v>
      </c>
      <c r="T133" t="s">
        <v>60</v>
      </c>
      <c r="U133" t="s">
        <v>120</v>
      </c>
      <c r="V133" t="s">
        <v>38</v>
      </c>
      <c r="W133" t="s">
        <v>39</v>
      </c>
      <c r="Y133">
        <v>1979</v>
      </c>
      <c r="Z133">
        <v>1</v>
      </c>
      <c r="AA133" t="s">
        <v>1446</v>
      </c>
      <c r="AB133" t="s">
        <v>121</v>
      </c>
      <c r="AC133" s="1">
        <v>28919</v>
      </c>
      <c r="AE133" t="s">
        <v>41</v>
      </c>
    </row>
    <row r="134" spans="1:31" x14ac:dyDescent="0.25">
      <c r="A134">
        <v>2019</v>
      </c>
      <c r="B134">
        <v>3</v>
      </c>
      <c r="C134">
        <v>23</v>
      </c>
      <c r="D134">
        <v>1</v>
      </c>
      <c r="E134">
        <v>1</v>
      </c>
      <c r="F134">
        <v>11000</v>
      </c>
      <c r="G134">
        <v>535364</v>
      </c>
      <c r="H134" t="s">
        <v>117</v>
      </c>
      <c r="I134" t="s">
        <v>118</v>
      </c>
      <c r="J134" t="s">
        <v>34</v>
      </c>
      <c r="K134">
        <v>0</v>
      </c>
      <c r="L134">
        <v>133</v>
      </c>
      <c r="M134">
        <v>30</v>
      </c>
      <c r="N134">
        <v>0</v>
      </c>
      <c r="O134">
        <v>2460000</v>
      </c>
      <c r="P134">
        <v>2238600</v>
      </c>
      <c r="Q134" t="s">
        <v>47</v>
      </c>
      <c r="T134" t="s">
        <v>60</v>
      </c>
      <c r="U134" t="s">
        <v>120</v>
      </c>
      <c r="V134" t="s">
        <v>38</v>
      </c>
      <c r="W134" t="s">
        <v>39</v>
      </c>
      <c r="Y134">
        <v>1979</v>
      </c>
      <c r="Z134">
        <v>1</v>
      </c>
      <c r="AA134" t="s">
        <v>1446</v>
      </c>
      <c r="AB134" t="s">
        <v>121</v>
      </c>
      <c r="AC134" s="1">
        <v>28919</v>
      </c>
      <c r="AE134" t="s">
        <v>41</v>
      </c>
    </row>
    <row r="135" spans="1:31" x14ac:dyDescent="0.25">
      <c r="A135">
        <v>2019</v>
      </c>
      <c r="B135">
        <v>3</v>
      </c>
      <c r="C135">
        <v>23</v>
      </c>
      <c r="D135">
        <v>1</v>
      </c>
      <c r="E135">
        <v>1</v>
      </c>
      <c r="F135">
        <v>11000</v>
      </c>
      <c r="G135">
        <v>535364</v>
      </c>
      <c r="H135" t="s">
        <v>117</v>
      </c>
      <c r="I135" t="s">
        <v>118</v>
      </c>
      <c r="J135" t="s">
        <v>34</v>
      </c>
      <c r="K135">
        <v>0</v>
      </c>
      <c r="L135">
        <v>199</v>
      </c>
      <c r="M135">
        <v>30</v>
      </c>
      <c r="N135">
        <v>0</v>
      </c>
      <c r="O135">
        <v>0</v>
      </c>
      <c r="P135">
        <v>0</v>
      </c>
      <c r="Q135" t="s">
        <v>48</v>
      </c>
      <c r="T135" t="s">
        <v>60</v>
      </c>
      <c r="U135" t="s">
        <v>120</v>
      </c>
      <c r="V135" t="s">
        <v>38</v>
      </c>
      <c r="W135" t="s">
        <v>39</v>
      </c>
      <c r="Y135">
        <v>1979</v>
      </c>
      <c r="Z135">
        <v>1</v>
      </c>
      <c r="AA135" t="s">
        <v>1446</v>
      </c>
      <c r="AB135" t="s">
        <v>121</v>
      </c>
      <c r="AC135" s="1">
        <v>28919</v>
      </c>
      <c r="AE135" t="s">
        <v>41</v>
      </c>
    </row>
    <row r="136" spans="1:31" x14ac:dyDescent="0.25">
      <c r="A136">
        <v>2019</v>
      </c>
      <c r="B136">
        <v>3</v>
      </c>
      <c r="C136">
        <v>23</v>
      </c>
      <c r="D136">
        <v>1</v>
      </c>
      <c r="E136">
        <v>1</v>
      </c>
      <c r="F136">
        <v>11000</v>
      </c>
      <c r="G136">
        <v>535364</v>
      </c>
      <c r="H136" t="s">
        <v>117</v>
      </c>
      <c r="I136" t="s">
        <v>118</v>
      </c>
      <c r="J136" t="s">
        <v>34</v>
      </c>
      <c r="K136">
        <v>0</v>
      </c>
      <c r="L136">
        <v>232</v>
      </c>
      <c r="M136">
        <v>30</v>
      </c>
      <c r="N136">
        <v>0</v>
      </c>
      <c r="O136">
        <v>0</v>
      </c>
      <c r="P136">
        <v>0</v>
      </c>
      <c r="Q136" t="s">
        <v>49</v>
      </c>
      <c r="T136" t="s">
        <v>60</v>
      </c>
      <c r="U136" t="s">
        <v>120</v>
      </c>
      <c r="V136" t="s">
        <v>38</v>
      </c>
      <c r="W136" t="s">
        <v>39</v>
      </c>
      <c r="Y136">
        <v>1979</v>
      </c>
      <c r="Z136">
        <v>1</v>
      </c>
      <c r="AA136" t="s">
        <v>1446</v>
      </c>
      <c r="AB136" t="s">
        <v>121</v>
      </c>
      <c r="AC136" s="1">
        <v>28919</v>
      </c>
      <c r="AE136" t="s">
        <v>41</v>
      </c>
    </row>
    <row r="137" spans="1:31" x14ac:dyDescent="0.25">
      <c r="A137">
        <v>2019</v>
      </c>
      <c r="B137">
        <v>3</v>
      </c>
      <c r="C137">
        <v>23</v>
      </c>
      <c r="D137">
        <v>1</v>
      </c>
      <c r="E137">
        <v>1</v>
      </c>
      <c r="F137">
        <v>10000</v>
      </c>
      <c r="G137">
        <v>565142</v>
      </c>
      <c r="H137" t="s">
        <v>122</v>
      </c>
      <c r="I137" t="s">
        <v>123</v>
      </c>
      <c r="J137" t="s">
        <v>34</v>
      </c>
      <c r="K137">
        <f>O137+O138+O139+O140+O141+O142+O143+O144+O145</f>
        <v>11190725</v>
      </c>
      <c r="L137">
        <v>111</v>
      </c>
      <c r="M137">
        <v>10</v>
      </c>
      <c r="N137" t="s">
        <v>124</v>
      </c>
      <c r="O137">
        <v>8400000</v>
      </c>
      <c r="P137">
        <v>7644000</v>
      </c>
      <c r="Q137" t="s">
        <v>36</v>
      </c>
      <c r="T137" t="s">
        <v>60</v>
      </c>
      <c r="U137" t="s">
        <v>120</v>
      </c>
      <c r="V137" t="s">
        <v>38</v>
      </c>
      <c r="W137" t="s">
        <v>39</v>
      </c>
      <c r="Y137">
        <v>1997</v>
      </c>
      <c r="Z137">
        <v>1</v>
      </c>
      <c r="AA137" t="s">
        <v>1447</v>
      </c>
      <c r="AB137" t="s">
        <v>125</v>
      </c>
      <c r="AC137" s="1">
        <v>35436</v>
      </c>
      <c r="AE137" t="s">
        <v>62</v>
      </c>
    </row>
    <row r="138" spans="1:31" x14ac:dyDescent="0.25">
      <c r="A138">
        <v>2019</v>
      </c>
      <c r="B138">
        <v>3</v>
      </c>
      <c r="C138">
        <v>23</v>
      </c>
      <c r="D138">
        <v>1</v>
      </c>
      <c r="E138">
        <v>1</v>
      </c>
      <c r="F138">
        <v>10000</v>
      </c>
      <c r="G138">
        <v>565142</v>
      </c>
      <c r="H138" t="s">
        <v>122</v>
      </c>
      <c r="I138" t="s">
        <v>123</v>
      </c>
      <c r="J138" t="s">
        <v>34</v>
      </c>
      <c r="K138">
        <v>0</v>
      </c>
      <c r="L138">
        <v>113</v>
      </c>
      <c r="M138">
        <v>30</v>
      </c>
      <c r="N138">
        <v>0</v>
      </c>
      <c r="O138">
        <v>0</v>
      </c>
      <c r="P138">
        <v>0</v>
      </c>
      <c r="Q138" t="s">
        <v>42</v>
      </c>
      <c r="T138" t="s">
        <v>60</v>
      </c>
      <c r="U138" t="s">
        <v>120</v>
      </c>
      <c r="V138" t="s">
        <v>38</v>
      </c>
      <c r="W138" t="s">
        <v>39</v>
      </c>
      <c r="Y138">
        <v>1997</v>
      </c>
      <c r="Z138">
        <v>1</v>
      </c>
      <c r="AA138" t="s">
        <v>1447</v>
      </c>
      <c r="AB138" t="s">
        <v>125</v>
      </c>
      <c r="AC138" s="1">
        <v>35436</v>
      </c>
      <c r="AE138" t="s">
        <v>41</v>
      </c>
    </row>
    <row r="139" spans="1:31" x14ac:dyDescent="0.25">
      <c r="A139">
        <v>2019</v>
      </c>
      <c r="B139">
        <v>3</v>
      </c>
      <c r="C139">
        <v>23</v>
      </c>
      <c r="D139">
        <v>1</v>
      </c>
      <c r="E139">
        <v>1</v>
      </c>
      <c r="F139">
        <v>10000</v>
      </c>
      <c r="G139">
        <v>565142</v>
      </c>
      <c r="H139" t="s">
        <v>122</v>
      </c>
      <c r="I139" t="s">
        <v>123</v>
      </c>
      <c r="J139" t="s">
        <v>34</v>
      </c>
      <c r="K139">
        <v>0</v>
      </c>
      <c r="L139">
        <v>114</v>
      </c>
      <c r="M139">
        <v>10</v>
      </c>
      <c r="N139">
        <v>0</v>
      </c>
      <c r="O139">
        <v>0</v>
      </c>
      <c r="P139">
        <v>0</v>
      </c>
      <c r="Q139" t="s">
        <v>43</v>
      </c>
      <c r="T139" t="s">
        <v>60</v>
      </c>
      <c r="U139" t="s">
        <v>120</v>
      </c>
      <c r="V139" t="s">
        <v>38</v>
      </c>
      <c r="W139" t="s">
        <v>39</v>
      </c>
      <c r="Y139">
        <v>1997</v>
      </c>
      <c r="Z139">
        <v>1</v>
      </c>
      <c r="AA139" t="s">
        <v>1447</v>
      </c>
      <c r="AB139" t="s">
        <v>125</v>
      </c>
      <c r="AC139" s="1">
        <v>35436</v>
      </c>
      <c r="AE139" t="s">
        <v>41</v>
      </c>
    </row>
    <row r="140" spans="1:31" x14ac:dyDescent="0.25">
      <c r="A140">
        <v>2019</v>
      </c>
      <c r="B140">
        <v>3</v>
      </c>
      <c r="C140">
        <v>23</v>
      </c>
      <c r="D140">
        <v>1</v>
      </c>
      <c r="E140">
        <v>1</v>
      </c>
      <c r="F140">
        <v>10000</v>
      </c>
      <c r="G140">
        <v>565142</v>
      </c>
      <c r="H140" t="s">
        <v>122</v>
      </c>
      <c r="I140" t="s">
        <v>123</v>
      </c>
      <c r="J140" t="s">
        <v>34</v>
      </c>
      <c r="K140">
        <v>0</v>
      </c>
      <c r="L140">
        <v>123</v>
      </c>
      <c r="M140">
        <v>30</v>
      </c>
      <c r="N140">
        <v>0</v>
      </c>
      <c r="O140">
        <v>270725</v>
      </c>
      <c r="P140">
        <v>270725</v>
      </c>
      <c r="Q140" t="s">
        <v>44</v>
      </c>
      <c r="T140" t="s">
        <v>60</v>
      </c>
      <c r="U140" t="s">
        <v>120</v>
      </c>
      <c r="V140" t="s">
        <v>38</v>
      </c>
      <c r="W140" t="s">
        <v>39</v>
      </c>
      <c r="Y140">
        <v>1997</v>
      </c>
      <c r="Z140">
        <v>1</v>
      </c>
      <c r="AA140" t="s">
        <v>1447</v>
      </c>
      <c r="AB140" t="s">
        <v>125</v>
      </c>
      <c r="AC140" s="1">
        <v>35436</v>
      </c>
      <c r="AE140" t="s">
        <v>41</v>
      </c>
    </row>
    <row r="141" spans="1:31" x14ac:dyDescent="0.25">
      <c r="A141">
        <v>2019</v>
      </c>
      <c r="B141">
        <v>3</v>
      </c>
      <c r="C141">
        <v>23</v>
      </c>
      <c r="D141">
        <v>1</v>
      </c>
      <c r="E141">
        <v>1</v>
      </c>
      <c r="F141">
        <v>10000</v>
      </c>
      <c r="G141">
        <v>565142</v>
      </c>
      <c r="H141" t="s">
        <v>122</v>
      </c>
      <c r="I141" t="s">
        <v>123</v>
      </c>
      <c r="J141" t="s">
        <v>34</v>
      </c>
      <c r="K141">
        <v>0</v>
      </c>
      <c r="L141">
        <v>125</v>
      </c>
      <c r="M141">
        <v>30</v>
      </c>
      <c r="N141">
        <v>0</v>
      </c>
      <c r="O141">
        <v>0</v>
      </c>
      <c r="P141">
        <v>0</v>
      </c>
      <c r="Q141" t="s">
        <v>45</v>
      </c>
      <c r="T141" t="s">
        <v>60</v>
      </c>
      <c r="U141" t="s">
        <v>120</v>
      </c>
      <c r="V141" t="s">
        <v>38</v>
      </c>
      <c r="W141" t="s">
        <v>39</v>
      </c>
      <c r="Y141">
        <v>1997</v>
      </c>
      <c r="Z141">
        <v>1</v>
      </c>
      <c r="AA141" t="s">
        <v>1447</v>
      </c>
      <c r="AB141" t="s">
        <v>125</v>
      </c>
      <c r="AC141" s="1">
        <v>35436</v>
      </c>
      <c r="AE141" t="s">
        <v>41</v>
      </c>
    </row>
    <row r="142" spans="1:31" x14ac:dyDescent="0.25">
      <c r="A142">
        <v>2019</v>
      </c>
      <c r="B142">
        <v>3</v>
      </c>
      <c r="C142">
        <v>23</v>
      </c>
      <c r="D142">
        <v>1</v>
      </c>
      <c r="E142">
        <v>1</v>
      </c>
      <c r="F142">
        <v>10000</v>
      </c>
      <c r="G142">
        <v>565142</v>
      </c>
      <c r="H142" t="s">
        <v>122</v>
      </c>
      <c r="I142" t="s">
        <v>123</v>
      </c>
      <c r="J142" t="s">
        <v>34</v>
      </c>
      <c r="K142">
        <v>0</v>
      </c>
      <c r="L142">
        <v>131</v>
      </c>
      <c r="M142">
        <v>30</v>
      </c>
      <c r="N142">
        <v>0</v>
      </c>
      <c r="O142">
        <v>0</v>
      </c>
      <c r="P142">
        <v>0</v>
      </c>
      <c r="Q142" t="s">
        <v>46</v>
      </c>
      <c r="T142" t="s">
        <v>60</v>
      </c>
      <c r="U142" t="s">
        <v>120</v>
      </c>
      <c r="V142" t="s">
        <v>38</v>
      </c>
      <c r="W142" t="s">
        <v>39</v>
      </c>
      <c r="Y142">
        <v>1997</v>
      </c>
      <c r="Z142">
        <v>1</v>
      </c>
      <c r="AA142" t="s">
        <v>1447</v>
      </c>
      <c r="AB142" t="s">
        <v>125</v>
      </c>
      <c r="AC142" s="1">
        <v>35436</v>
      </c>
      <c r="AE142" t="s">
        <v>41</v>
      </c>
    </row>
    <row r="143" spans="1:31" x14ac:dyDescent="0.25">
      <c r="A143">
        <v>2019</v>
      </c>
      <c r="B143">
        <v>3</v>
      </c>
      <c r="C143">
        <v>23</v>
      </c>
      <c r="D143">
        <v>1</v>
      </c>
      <c r="E143">
        <v>1</v>
      </c>
      <c r="F143">
        <v>10000</v>
      </c>
      <c r="G143">
        <v>565142</v>
      </c>
      <c r="H143" t="s">
        <v>122</v>
      </c>
      <c r="I143" t="s">
        <v>123</v>
      </c>
      <c r="J143" t="s">
        <v>34</v>
      </c>
      <c r="K143">
        <v>0</v>
      </c>
      <c r="L143">
        <v>133</v>
      </c>
      <c r="M143">
        <v>30</v>
      </c>
      <c r="N143">
        <v>0</v>
      </c>
      <c r="O143">
        <v>2520000</v>
      </c>
      <c r="P143">
        <v>2293200</v>
      </c>
      <c r="Q143" t="s">
        <v>47</v>
      </c>
      <c r="T143" t="s">
        <v>60</v>
      </c>
      <c r="U143" t="s">
        <v>120</v>
      </c>
      <c r="V143" t="s">
        <v>38</v>
      </c>
      <c r="W143" t="s">
        <v>39</v>
      </c>
      <c r="Y143">
        <v>1997</v>
      </c>
      <c r="Z143">
        <v>1</v>
      </c>
      <c r="AA143" t="s">
        <v>1447</v>
      </c>
      <c r="AB143" t="s">
        <v>125</v>
      </c>
      <c r="AC143" s="1">
        <v>35436</v>
      </c>
      <c r="AE143" t="s">
        <v>41</v>
      </c>
    </row>
    <row r="144" spans="1:31" x14ac:dyDescent="0.25">
      <c r="A144">
        <v>2019</v>
      </c>
      <c r="B144">
        <v>3</v>
      </c>
      <c r="C144">
        <v>23</v>
      </c>
      <c r="D144">
        <v>1</v>
      </c>
      <c r="E144">
        <v>1</v>
      </c>
      <c r="F144">
        <v>10000</v>
      </c>
      <c r="G144">
        <v>565142</v>
      </c>
      <c r="H144" t="s">
        <v>122</v>
      </c>
      <c r="I144" t="s">
        <v>123</v>
      </c>
      <c r="J144" t="s">
        <v>34</v>
      </c>
      <c r="K144">
        <v>0</v>
      </c>
      <c r="L144">
        <v>199</v>
      </c>
      <c r="M144">
        <v>30</v>
      </c>
      <c r="N144">
        <v>0</v>
      </c>
      <c r="O144">
        <v>0</v>
      </c>
      <c r="P144">
        <v>0</v>
      </c>
      <c r="Q144" t="s">
        <v>48</v>
      </c>
      <c r="T144" t="s">
        <v>60</v>
      </c>
      <c r="U144" t="s">
        <v>120</v>
      </c>
      <c r="V144" t="s">
        <v>38</v>
      </c>
      <c r="W144" t="s">
        <v>39</v>
      </c>
      <c r="Y144">
        <v>1997</v>
      </c>
      <c r="Z144">
        <v>1</v>
      </c>
      <c r="AA144" t="s">
        <v>1447</v>
      </c>
      <c r="AB144" t="s">
        <v>125</v>
      </c>
      <c r="AC144" s="1">
        <v>35436</v>
      </c>
      <c r="AE144" t="s">
        <v>41</v>
      </c>
    </row>
    <row r="145" spans="1:31" x14ac:dyDescent="0.25">
      <c r="A145">
        <v>2019</v>
      </c>
      <c r="B145">
        <v>3</v>
      </c>
      <c r="C145">
        <v>23</v>
      </c>
      <c r="D145">
        <v>1</v>
      </c>
      <c r="E145">
        <v>1</v>
      </c>
      <c r="F145">
        <v>10000</v>
      </c>
      <c r="G145">
        <v>565142</v>
      </c>
      <c r="H145" t="s">
        <v>122</v>
      </c>
      <c r="I145" t="s">
        <v>123</v>
      </c>
      <c r="J145" t="s">
        <v>34</v>
      </c>
      <c r="K145">
        <v>0</v>
      </c>
      <c r="L145">
        <v>232</v>
      </c>
      <c r="M145">
        <v>30</v>
      </c>
      <c r="N145">
        <v>0</v>
      </c>
      <c r="O145">
        <v>0</v>
      </c>
      <c r="P145">
        <v>0</v>
      </c>
      <c r="Q145" t="s">
        <v>49</v>
      </c>
      <c r="T145" t="s">
        <v>60</v>
      </c>
      <c r="U145" t="s">
        <v>120</v>
      </c>
      <c r="V145" t="s">
        <v>38</v>
      </c>
      <c r="W145" t="s">
        <v>39</v>
      </c>
      <c r="Y145">
        <v>1997</v>
      </c>
      <c r="Z145">
        <v>1</v>
      </c>
      <c r="AA145" t="s">
        <v>1447</v>
      </c>
      <c r="AB145" t="s">
        <v>125</v>
      </c>
      <c r="AC145" s="1">
        <v>35436</v>
      </c>
      <c r="AE145" t="s">
        <v>41</v>
      </c>
    </row>
    <row r="146" spans="1:31" x14ac:dyDescent="0.25">
      <c r="A146">
        <v>2019</v>
      </c>
      <c r="B146">
        <v>3</v>
      </c>
      <c r="C146">
        <v>23</v>
      </c>
      <c r="D146">
        <v>1</v>
      </c>
      <c r="E146">
        <v>1</v>
      </c>
      <c r="F146">
        <v>23000</v>
      </c>
      <c r="G146">
        <v>575669</v>
      </c>
      <c r="H146" t="s">
        <v>126</v>
      </c>
      <c r="I146" t="s">
        <v>127</v>
      </c>
      <c r="J146" t="s">
        <v>34</v>
      </c>
      <c r="K146">
        <f>O146+O147+O148+O149+O150+O151+O152+O153+O154</f>
        <v>4700000</v>
      </c>
      <c r="L146">
        <v>111</v>
      </c>
      <c r="M146">
        <v>10</v>
      </c>
      <c r="N146" t="s">
        <v>128</v>
      </c>
      <c r="O146">
        <v>3500000</v>
      </c>
      <c r="P146">
        <v>3185000</v>
      </c>
      <c r="Q146" t="s">
        <v>36</v>
      </c>
      <c r="T146" t="s">
        <v>37</v>
      </c>
      <c r="U146" t="s">
        <v>1429</v>
      </c>
      <c r="V146" t="s">
        <v>38</v>
      </c>
      <c r="W146" t="s">
        <v>39</v>
      </c>
      <c r="Y146">
        <v>1990</v>
      </c>
      <c r="Z146">
        <v>1</v>
      </c>
      <c r="AA146" t="s">
        <v>1448</v>
      </c>
      <c r="AB146" t="s">
        <v>130</v>
      </c>
      <c r="AC146" s="1">
        <v>32874</v>
      </c>
      <c r="AE146" t="s">
        <v>41</v>
      </c>
    </row>
    <row r="147" spans="1:31" x14ac:dyDescent="0.25">
      <c r="A147">
        <v>2019</v>
      </c>
      <c r="B147">
        <v>3</v>
      </c>
      <c r="C147">
        <v>23</v>
      </c>
      <c r="D147">
        <v>1</v>
      </c>
      <c r="E147">
        <v>1</v>
      </c>
      <c r="F147">
        <v>23000</v>
      </c>
      <c r="G147">
        <v>575669</v>
      </c>
      <c r="H147" t="s">
        <v>126</v>
      </c>
      <c r="I147" t="s">
        <v>127</v>
      </c>
      <c r="J147" t="s">
        <v>34</v>
      </c>
      <c r="K147">
        <v>0</v>
      </c>
      <c r="L147">
        <v>113</v>
      </c>
      <c r="M147">
        <v>30</v>
      </c>
      <c r="N147">
        <v>0</v>
      </c>
      <c r="O147">
        <v>0</v>
      </c>
      <c r="P147">
        <v>0</v>
      </c>
      <c r="Q147" t="s">
        <v>42</v>
      </c>
      <c r="T147" t="s">
        <v>37</v>
      </c>
      <c r="U147" t="s">
        <v>1429</v>
      </c>
      <c r="V147" t="s">
        <v>38</v>
      </c>
      <c r="W147" t="s">
        <v>39</v>
      </c>
      <c r="Y147">
        <v>1990</v>
      </c>
      <c r="Z147">
        <v>1</v>
      </c>
      <c r="AA147" t="s">
        <v>1448</v>
      </c>
      <c r="AB147" t="s">
        <v>130</v>
      </c>
      <c r="AC147" s="1">
        <v>32874</v>
      </c>
      <c r="AE147" t="s">
        <v>41</v>
      </c>
    </row>
    <row r="148" spans="1:31" x14ac:dyDescent="0.25">
      <c r="A148">
        <v>2019</v>
      </c>
      <c r="B148">
        <v>3</v>
      </c>
      <c r="C148">
        <v>23</v>
      </c>
      <c r="D148">
        <v>1</v>
      </c>
      <c r="E148">
        <v>1</v>
      </c>
      <c r="F148">
        <v>23000</v>
      </c>
      <c r="G148">
        <v>575669</v>
      </c>
      <c r="H148" t="s">
        <v>126</v>
      </c>
      <c r="I148" t="s">
        <v>127</v>
      </c>
      <c r="J148" t="s">
        <v>34</v>
      </c>
      <c r="K148">
        <v>0</v>
      </c>
      <c r="L148">
        <v>114</v>
      </c>
      <c r="M148">
        <v>10</v>
      </c>
      <c r="N148">
        <v>0</v>
      </c>
      <c r="O148">
        <v>0</v>
      </c>
      <c r="P148">
        <v>0</v>
      </c>
      <c r="Q148" t="s">
        <v>43</v>
      </c>
      <c r="T148" t="s">
        <v>37</v>
      </c>
      <c r="U148" t="s">
        <v>1429</v>
      </c>
      <c r="V148" t="s">
        <v>38</v>
      </c>
      <c r="W148" t="s">
        <v>39</v>
      </c>
      <c r="Y148">
        <v>1990</v>
      </c>
      <c r="Z148">
        <v>1</v>
      </c>
      <c r="AA148" t="s">
        <v>1448</v>
      </c>
      <c r="AB148" t="s">
        <v>130</v>
      </c>
      <c r="AC148" s="1">
        <v>32874</v>
      </c>
      <c r="AE148" t="s">
        <v>41</v>
      </c>
    </row>
    <row r="149" spans="1:31" x14ac:dyDescent="0.25">
      <c r="A149">
        <v>2019</v>
      </c>
      <c r="B149">
        <v>3</v>
      </c>
      <c r="C149">
        <v>23</v>
      </c>
      <c r="D149">
        <v>1</v>
      </c>
      <c r="E149">
        <v>1</v>
      </c>
      <c r="F149">
        <v>23000</v>
      </c>
      <c r="G149">
        <v>575669</v>
      </c>
      <c r="H149" t="s">
        <v>126</v>
      </c>
      <c r="I149" t="s">
        <v>127</v>
      </c>
      <c r="J149" t="s">
        <v>34</v>
      </c>
      <c r="K149">
        <v>0</v>
      </c>
      <c r="L149">
        <v>123</v>
      </c>
      <c r="M149">
        <v>30</v>
      </c>
      <c r="N149">
        <v>0</v>
      </c>
      <c r="O149">
        <v>0</v>
      </c>
      <c r="P149">
        <v>0</v>
      </c>
      <c r="Q149" t="s">
        <v>44</v>
      </c>
      <c r="T149" t="s">
        <v>37</v>
      </c>
      <c r="U149" t="s">
        <v>1429</v>
      </c>
      <c r="V149" t="s">
        <v>38</v>
      </c>
      <c r="W149" t="s">
        <v>39</v>
      </c>
      <c r="Y149">
        <v>1990</v>
      </c>
      <c r="Z149">
        <v>1</v>
      </c>
      <c r="AA149" t="s">
        <v>1448</v>
      </c>
      <c r="AB149" t="s">
        <v>130</v>
      </c>
      <c r="AC149" s="1">
        <v>32874</v>
      </c>
      <c r="AE149" t="s">
        <v>41</v>
      </c>
    </row>
    <row r="150" spans="1:31" x14ac:dyDescent="0.25">
      <c r="A150">
        <v>2019</v>
      </c>
      <c r="B150">
        <v>3</v>
      </c>
      <c r="C150">
        <v>23</v>
      </c>
      <c r="D150">
        <v>1</v>
      </c>
      <c r="E150">
        <v>1</v>
      </c>
      <c r="F150">
        <v>23000</v>
      </c>
      <c r="G150">
        <v>575669</v>
      </c>
      <c r="H150" t="s">
        <v>126</v>
      </c>
      <c r="I150" t="s">
        <v>127</v>
      </c>
      <c r="J150" t="s">
        <v>34</v>
      </c>
      <c r="K150">
        <v>0</v>
      </c>
      <c r="L150">
        <v>125</v>
      </c>
      <c r="M150">
        <v>30</v>
      </c>
      <c r="N150">
        <v>0</v>
      </c>
      <c r="O150">
        <v>0</v>
      </c>
      <c r="P150">
        <v>0</v>
      </c>
      <c r="Q150" t="s">
        <v>45</v>
      </c>
      <c r="T150" t="s">
        <v>37</v>
      </c>
      <c r="U150" t="s">
        <v>1429</v>
      </c>
      <c r="V150" t="s">
        <v>38</v>
      </c>
      <c r="W150" t="s">
        <v>39</v>
      </c>
      <c r="Y150">
        <v>1990</v>
      </c>
      <c r="Z150">
        <v>1</v>
      </c>
      <c r="AA150" t="s">
        <v>1448</v>
      </c>
      <c r="AB150" t="s">
        <v>130</v>
      </c>
      <c r="AC150" s="1">
        <v>32874</v>
      </c>
      <c r="AE150" t="s">
        <v>41</v>
      </c>
    </row>
    <row r="151" spans="1:31" x14ac:dyDescent="0.25">
      <c r="A151">
        <v>2019</v>
      </c>
      <c r="B151">
        <v>3</v>
      </c>
      <c r="C151">
        <v>23</v>
      </c>
      <c r="D151">
        <v>1</v>
      </c>
      <c r="E151">
        <v>1</v>
      </c>
      <c r="F151">
        <v>23000</v>
      </c>
      <c r="G151">
        <v>575669</v>
      </c>
      <c r="H151" t="s">
        <v>126</v>
      </c>
      <c r="I151" t="s">
        <v>127</v>
      </c>
      <c r="J151" t="s">
        <v>34</v>
      </c>
      <c r="K151">
        <v>0</v>
      </c>
      <c r="L151">
        <v>131</v>
      </c>
      <c r="M151">
        <v>30</v>
      </c>
      <c r="N151">
        <v>0</v>
      </c>
      <c r="O151">
        <v>0</v>
      </c>
      <c r="P151">
        <v>0</v>
      </c>
      <c r="Q151" t="s">
        <v>46</v>
      </c>
      <c r="T151" t="s">
        <v>37</v>
      </c>
      <c r="U151" t="s">
        <v>1429</v>
      </c>
      <c r="V151" t="s">
        <v>38</v>
      </c>
      <c r="W151" t="s">
        <v>39</v>
      </c>
      <c r="Y151">
        <v>1990</v>
      </c>
      <c r="Z151">
        <v>1</v>
      </c>
      <c r="AA151" t="s">
        <v>1448</v>
      </c>
      <c r="AB151" t="s">
        <v>130</v>
      </c>
      <c r="AC151" s="1">
        <v>32874</v>
      </c>
      <c r="AE151" t="s">
        <v>41</v>
      </c>
    </row>
    <row r="152" spans="1:31" x14ac:dyDescent="0.25">
      <c r="A152">
        <v>2019</v>
      </c>
      <c r="B152">
        <v>3</v>
      </c>
      <c r="C152">
        <v>23</v>
      </c>
      <c r="D152">
        <v>1</v>
      </c>
      <c r="E152">
        <v>1</v>
      </c>
      <c r="F152">
        <v>23000</v>
      </c>
      <c r="G152">
        <v>575669</v>
      </c>
      <c r="H152" t="s">
        <v>126</v>
      </c>
      <c r="I152" t="s">
        <v>127</v>
      </c>
      <c r="J152" t="s">
        <v>34</v>
      </c>
      <c r="K152">
        <v>0</v>
      </c>
      <c r="L152">
        <v>133</v>
      </c>
      <c r="M152">
        <v>30</v>
      </c>
      <c r="N152">
        <v>0</v>
      </c>
      <c r="O152">
        <v>0</v>
      </c>
      <c r="P152">
        <v>0</v>
      </c>
      <c r="Q152" t="s">
        <v>47</v>
      </c>
      <c r="T152" t="s">
        <v>37</v>
      </c>
      <c r="U152" t="s">
        <v>1429</v>
      </c>
      <c r="V152" t="s">
        <v>38</v>
      </c>
      <c r="W152" t="s">
        <v>39</v>
      </c>
      <c r="Y152">
        <v>1990</v>
      </c>
      <c r="Z152">
        <v>1</v>
      </c>
      <c r="AA152" t="s">
        <v>1448</v>
      </c>
      <c r="AB152" t="s">
        <v>130</v>
      </c>
      <c r="AC152" s="1">
        <v>32874</v>
      </c>
      <c r="AE152" t="s">
        <v>41</v>
      </c>
    </row>
    <row r="153" spans="1:31" x14ac:dyDescent="0.25">
      <c r="A153">
        <v>2019</v>
      </c>
      <c r="B153">
        <v>3</v>
      </c>
      <c r="C153">
        <v>23</v>
      </c>
      <c r="D153">
        <v>1</v>
      </c>
      <c r="E153">
        <v>1</v>
      </c>
      <c r="F153">
        <v>23000</v>
      </c>
      <c r="G153">
        <v>575669</v>
      </c>
      <c r="H153" t="s">
        <v>126</v>
      </c>
      <c r="I153" t="s">
        <v>127</v>
      </c>
      <c r="J153" t="s">
        <v>34</v>
      </c>
      <c r="K153">
        <v>0</v>
      </c>
      <c r="L153">
        <v>199</v>
      </c>
      <c r="M153">
        <v>30</v>
      </c>
      <c r="N153">
        <v>0</v>
      </c>
      <c r="O153">
        <v>1200000</v>
      </c>
      <c r="P153">
        <v>1092000</v>
      </c>
      <c r="Q153" t="s">
        <v>48</v>
      </c>
      <c r="T153" t="s">
        <v>37</v>
      </c>
      <c r="U153" t="s">
        <v>1429</v>
      </c>
      <c r="V153" t="s">
        <v>38</v>
      </c>
      <c r="W153" t="s">
        <v>39</v>
      </c>
      <c r="Y153">
        <v>1990</v>
      </c>
      <c r="Z153">
        <v>1</v>
      </c>
      <c r="AA153" t="s">
        <v>1448</v>
      </c>
      <c r="AB153" t="s">
        <v>130</v>
      </c>
      <c r="AC153" s="1">
        <v>32874</v>
      </c>
      <c r="AE153" t="s">
        <v>41</v>
      </c>
    </row>
    <row r="154" spans="1:31" x14ac:dyDescent="0.25">
      <c r="A154">
        <v>2019</v>
      </c>
      <c r="B154">
        <v>3</v>
      </c>
      <c r="C154">
        <v>23</v>
      </c>
      <c r="D154">
        <v>1</v>
      </c>
      <c r="E154">
        <v>1</v>
      </c>
      <c r="F154">
        <v>23000</v>
      </c>
      <c r="G154">
        <v>575669</v>
      </c>
      <c r="H154" t="s">
        <v>126</v>
      </c>
      <c r="I154" t="s">
        <v>127</v>
      </c>
      <c r="J154" t="s">
        <v>34</v>
      </c>
      <c r="K154">
        <v>0</v>
      </c>
      <c r="L154">
        <v>232</v>
      </c>
      <c r="M154">
        <v>30</v>
      </c>
      <c r="N154">
        <v>0</v>
      </c>
      <c r="O154">
        <v>0</v>
      </c>
      <c r="P154">
        <v>0</v>
      </c>
      <c r="Q154" t="s">
        <v>49</v>
      </c>
      <c r="T154" t="s">
        <v>37</v>
      </c>
      <c r="U154" t="s">
        <v>1429</v>
      </c>
      <c r="V154" t="s">
        <v>38</v>
      </c>
      <c r="W154" t="s">
        <v>39</v>
      </c>
      <c r="Y154">
        <v>1990</v>
      </c>
      <c r="Z154">
        <v>1</v>
      </c>
      <c r="AA154" t="s">
        <v>1448</v>
      </c>
      <c r="AB154" t="s">
        <v>130</v>
      </c>
      <c r="AC154" s="1">
        <v>32874</v>
      </c>
      <c r="AE154" t="s">
        <v>41</v>
      </c>
    </row>
    <row r="155" spans="1:31" x14ac:dyDescent="0.25">
      <c r="A155">
        <v>2019</v>
      </c>
      <c r="B155">
        <v>3</v>
      </c>
      <c r="C155">
        <v>23</v>
      </c>
      <c r="D155">
        <v>1</v>
      </c>
      <c r="E155">
        <v>1</v>
      </c>
      <c r="F155">
        <v>5100</v>
      </c>
      <c r="G155">
        <v>613356</v>
      </c>
      <c r="H155" t="s">
        <v>131</v>
      </c>
      <c r="I155" t="s">
        <v>132</v>
      </c>
      <c r="J155" t="s">
        <v>34</v>
      </c>
      <c r="K155">
        <f>O155+O156+O157+O158+O159+O160+O161+O162+O163</f>
        <v>4900000</v>
      </c>
      <c r="L155">
        <v>111</v>
      </c>
      <c r="M155">
        <v>10</v>
      </c>
      <c r="N155" t="s">
        <v>133</v>
      </c>
      <c r="O155">
        <v>4900000</v>
      </c>
      <c r="P155">
        <v>4459000</v>
      </c>
      <c r="Q155" t="s">
        <v>36</v>
      </c>
      <c r="T155" t="s">
        <v>37</v>
      </c>
      <c r="U155" t="s">
        <v>1429</v>
      </c>
      <c r="V155" t="s">
        <v>38</v>
      </c>
      <c r="W155" t="s">
        <v>39</v>
      </c>
      <c r="Y155">
        <v>1994</v>
      </c>
      <c r="Z155">
        <v>1</v>
      </c>
      <c r="AA155" t="s">
        <v>134</v>
      </c>
      <c r="AB155" t="s">
        <v>135</v>
      </c>
      <c r="AC155" s="1">
        <v>34394</v>
      </c>
      <c r="AE155" t="s">
        <v>41</v>
      </c>
    </row>
    <row r="156" spans="1:31" x14ac:dyDescent="0.25">
      <c r="A156">
        <v>2019</v>
      </c>
      <c r="B156">
        <v>3</v>
      </c>
      <c r="C156">
        <v>23</v>
      </c>
      <c r="D156">
        <v>1</v>
      </c>
      <c r="E156">
        <v>1</v>
      </c>
      <c r="F156">
        <v>5100</v>
      </c>
      <c r="G156">
        <v>613356</v>
      </c>
      <c r="H156" t="s">
        <v>131</v>
      </c>
      <c r="I156" t="s">
        <v>132</v>
      </c>
      <c r="J156" t="s">
        <v>34</v>
      </c>
      <c r="K156">
        <v>0</v>
      </c>
      <c r="L156">
        <v>113</v>
      </c>
      <c r="M156">
        <v>30</v>
      </c>
      <c r="N156">
        <v>0</v>
      </c>
      <c r="O156">
        <v>0</v>
      </c>
      <c r="P156">
        <v>0</v>
      </c>
      <c r="Q156" t="s">
        <v>42</v>
      </c>
      <c r="T156" t="s">
        <v>37</v>
      </c>
      <c r="U156" t="s">
        <v>1429</v>
      </c>
      <c r="V156" t="s">
        <v>38</v>
      </c>
      <c r="W156" t="s">
        <v>39</v>
      </c>
      <c r="Y156">
        <v>1994</v>
      </c>
      <c r="Z156">
        <v>1</v>
      </c>
      <c r="AA156" t="s">
        <v>134</v>
      </c>
      <c r="AB156" t="s">
        <v>135</v>
      </c>
      <c r="AC156" s="1">
        <v>34394</v>
      </c>
      <c r="AE156" t="s">
        <v>41</v>
      </c>
    </row>
    <row r="157" spans="1:31" x14ac:dyDescent="0.25">
      <c r="A157">
        <v>2019</v>
      </c>
      <c r="B157">
        <v>3</v>
      </c>
      <c r="C157">
        <v>23</v>
      </c>
      <c r="D157">
        <v>1</v>
      </c>
      <c r="E157">
        <v>1</v>
      </c>
      <c r="F157">
        <v>5100</v>
      </c>
      <c r="G157">
        <v>613356</v>
      </c>
      <c r="H157" t="s">
        <v>131</v>
      </c>
      <c r="I157" t="s">
        <v>132</v>
      </c>
      <c r="J157" t="s">
        <v>34</v>
      </c>
      <c r="K157">
        <v>0</v>
      </c>
      <c r="L157">
        <v>114</v>
      </c>
      <c r="M157">
        <v>30</v>
      </c>
      <c r="N157">
        <v>0</v>
      </c>
      <c r="O157">
        <v>0</v>
      </c>
      <c r="P157">
        <v>0</v>
      </c>
      <c r="Q157" t="s">
        <v>43</v>
      </c>
      <c r="T157" t="s">
        <v>37</v>
      </c>
      <c r="U157" t="s">
        <v>1429</v>
      </c>
      <c r="V157" t="s">
        <v>38</v>
      </c>
      <c r="W157" t="s">
        <v>39</v>
      </c>
      <c r="Y157">
        <v>1994</v>
      </c>
      <c r="Z157">
        <v>1</v>
      </c>
      <c r="AA157" t="s">
        <v>134</v>
      </c>
      <c r="AB157" t="s">
        <v>135</v>
      </c>
      <c r="AC157" s="1">
        <v>34394</v>
      </c>
      <c r="AE157" t="s">
        <v>41</v>
      </c>
    </row>
    <row r="158" spans="1:31" x14ac:dyDescent="0.25">
      <c r="A158">
        <v>2019</v>
      </c>
      <c r="B158">
        <v>3</v>
      </c>
      <c r="C158">
        <v>23</v>
      </c>
      <c r="D158">
        <v>1</v>
      </c>
      <c r="E158">
        <v>1</v>
      </c>
      <c r="F158">
        <v>5100</v>
      </c>
      <c r="G158">
        <v>613356</v>
      </c>
      <c r="H158" t="s">
        <v>131</v>
      </c>
      <c r="I158" t="s">
        <v>132</v>
      </c>
      <c r="J158" t="s">
        <v>34</v>
      </c>
      <c r="K158">
        <v>0</v>
      </c>
      <c r="L158">
        <v>123</v>
      </c>
      <c r="M158">
        <v>30</v>
      </c>
      <c r="N158">
        <v>0</v>
      </c>
      <c r="O158">
        <v>0</v>
      </c>
      <c r="P158">
        <v>0</v>
      </c>
      <c r="Q158" t="s">
        <v>44</v>
      </c>
      <c r="T158" t="s">
        <v>37</v>
      </c>
      <c r="U158" t="s">
        <v>1429</v>
      </c>
      <c r="V158" t="s">
        <v>38</v>
      </c>
      <c r="W158" t="s">
        <v>39</v>
      </c>
      <c r="Y158">
        <v>1994</v>
      </c>
      <c r="Z158">
        <v>1</v>
      </c>
      <c r="AA158" t="s">
        <v>134</v>
      </c>
      <c r="AB158" t="s">
        <v>135</v>
      </c>
      <c r="AC158" s="1">
        <v>34394</v>
      </c>
      <c r="AE158" t="s">
        <v>41</v>
      </c>
    </row>
    <row r="159" spans="1:31" x14ac:dyDescent="0.25">
      <c r="A159">
        <v>2019</v>
      </c>
      <c r="B159">
        <v>3</v>
      </c>
      <c r="C159">
        <v>23</v>
      </c>
      <c r="D159">
        <v>1</v>
      </c>
      <c r="E159">
        <v>1</v>
      </c>
      <c r="F159">
        <v>5100</v>
      </c>
      <c r="G159">
        <v>613356</v>
      </c>
      <c r="H159" t="s">
        <v>131</v>
      </c>
      <c r="I159" t="s">
        <v>132</v>
      </c>
      <c r="J159" t="s">
        <v>34</v>
      </c>
      <c r="K159">
        <v>0</v>
      </c>
      <c r="L159">
        <v>125</v>
      </c>
      <c r="M159">
        <v>30</v>
      </c>
      <c r="N159">
        <v>0</v>
      </c>
      <c r="O159">
        <v>0</v>
      </c>
      <c r="P159">
        <v>0</v>
      </c>
      <c r="Q159" t="s">
        <v>45</v>
      </c>
      <c r="T159" t="s">
        <v>37</v>
      </c>
      <c r="U159" t="s">
        <v>1429</v>
      </c>
      <c r="V159" t="s">
        <v>38</v>
      </c>
      <c r="W159" t="s">
        <v>39</v>
      </c>
      <c r="Y159">
        <v>1994</v>
      </c>
      <c r="Z159">
        <v>1</v>
      </c>
      <c r="AA159" t="s">
        <v>134</v>
      </c>
      <c r="AB159" t="s">
        <v>135</v>
      </c>
      <c r="AC159" s="1">
        <v>34394</v>
      </c>
      <c r="AE159" t="s">
        <v>41</v>
      </c>
    </row>
    <row r="160" spans="1:31" x14ac:dyDescent="0.25">
      <c r="A160">
        <v>2019</v>
      </c>
      <c r="B160">
        <v>3</v>
      </c>
      <c r="C160">
        <v>23</v>
      </c>
      <c r="D160">
        <v>1</v>
      </c>
      <c r="E160">
        <v>1</v>
      </c>
      <c r="F160">
        <v>5100</v>
      </c>
      <c r="G160">
        <v>613356</v>
      </c>
      <c r="H160" t="s">
        <v>131</v>
      </c>
      <c r="I160" t="s">
        <v>132</v>
      </c>
      <c r="J160" t="s">
        <v>34</v>
      </c>
      <c r="K160">
        <v>0</v>
      </c>
      <c r="L160">
        <v>131</v>
      </c>
      <c r="M160">
        <v>30</v>
      </c>
      <c r="N160">
        <v>0</v>
      </c>
      <c r="O160">
        <v>0</v>
      </c>
      <c r="P160">
        <v>0</v>
      </c>
      <c r="Q160" t="s">
        <v>46</v>
      </c>
      <c r="T160" t="s">
        <v>37</v>
      </c>
      <c r="U160" t="s">
        <v>1429</v>
      </c>
      <c r="V160" t="s">
        <v>38</v>
      </c>
      <c r="W160" t="s">
        <v>39</v>
      </c>
      <c r="Y160">
        <v>1994</v>
      </c>
      <c r="Z160">
        <v>1</v>
      </c>
      <c r="AA160" t="s">
        <v>134</v>
      </c>
      <c r="AB160" t="s">
        <v>135</v>
      </c>
      <c r="AC160" s="1">
        <v>34394</v>
      </c>
      <c r="AE160" t="s">
        <v>41</v>
      </c>
    </row>
    <row r="161" spans="1:31" x14ac:dyDescent="0.25">
      <c r="A161">
        <v>2019</v>
      </c>
      <c r="B161">
        <v>3</v>
      </c>
      <c r="C161">
        <v>23</v>
      </c>
      <c r="D161">
        <v>1</v>
      </c>
      <c r="E161">
        <v>1</v>
      </c>
      <c r="F161">
        <v>5100</v>
      </c>
      <c r="G161">
        <v>613356</v>
      </c>
      <c r="H161" t="s">
        <v>131</v>
      </c>
      <c r="I161" t="s">
        <v>132</v>
      </c>
      <c r="J161" t="s">
        <v>34</v>
      </c>
      <c r="K161">
        <v>0</v>
      </c>
      <c r="L161">
        <v>133</v>
      </c>
      <c r="M161">
        <v>30</v>
      </c>
      <c r="N161">
        <v>0</v>
      </c>
      <c r="O161">
        <v>0</v>
      </c>
      <c r="P161">
        <v>0</v>
      </c>
      <c r="Q161" t="s">
        <v>47</v>
      </c>
      <c r="T161" t="s">
        <v>37</v>
      </c>
      <c r="U161" t="s">
        <v>1429</v>
      </c>
      <c r="V161" t="s">
        <v>38</v>
      </c>
      <c r="W161" t="s">
        <v>39</v>
      </c>
      <c r="Y161">
        <v>1994</v>
      </c>
      <c r="Z161">
        <v>1</v>
      </c>
      <c r="AA161" t="s">
        <v>134</v>
      </c>
      <c r="AB161" t="s">
        <v>135</v>
      </c>
      <c r="AC161" s="1">
        <v>34394</v>
      </c>
      <c r="AE161" t="s">
        <v>41</v>
      </c>
    </row>
    <row r="162" spans="1:31" x14ac:dyDescent="0.25">
      <c r="A162">
        <v>2019</v>
      </c>
      <c r="B162">
        <v>3</v>
      </c>
      <c r="C162">
        <v>23</v>
      </c>
      <c r="D162">
        <v>1</v>
      </c>
      <c r="E162">
        <v>1</v>
      </c>
      <c r="F162">
        <v>5100</v>
      </c>
      <c r="G162">
        <v>613356</v>
      </c>
      <c r="H162" t="s">
        <v>131</v>
      </c>
      <c r="I162" t="s">
        <v>132</v>
      </c>
      <c r="J162" t="s">
        <v>34</v>
      </c>
      <c r="K162">
        <v>0</v>
      </c>
      <c r="L162">
        <v>199</v>
      </c>
      <c r="M162">
        <v>30</v>
      </c>
      <c r="N162">
        <v>0</v>
      </c>
      <c r="O162">
        <v>0</v>
      </c>
      <c r="P162">
        <v>0</v>
      </c>
      <c r="Q162" t="s">
        <v>48</v>
      </c>
      <c r="T162" t="s">
        <v>37</v>
      </c>
      <c r="U162" t="s">
        <v>1429</v>
      </c>
      <c r="V162" t="s">
        <v>38</v>
      </c>
      <c r="W162" t="s">
        <v>39</v>
      </c>
      <c r="Y162">
        <v>1994</v>
      </c>
      <c r="Z162">
        <v>1</v>
      </c>
      <c r="AA162" t="s">
        <v>134</v>
      </c>
      <c r="AB162" t="s">
        <v>135</v>
      </c>
      <c r="AC162" s="1">
        <v>34394</v>
      </c>
      <c r="AE162" t="s">
        <v>41</v>
      </c>
    </row>
    <row r="163" spans="1:31" x14ac:dyDescent="0.25">
      <c r="A163">
        <v>2019</v>
      </c>
      <c r="B163">
        <v>3</v>
      </c>
      <c r="C163">
        <v>23</v>
      </c>
      <c r="D163">
        <v>1</v>
      </c>
      <c r="E163">
        <v>1</v>
      </c>
      <c r="F163">
        <v>5100</v>
      </c>
      <c r="G163">
        <v>613356</v>
      </c>
      <c r="H163" t="s">
        <v>131</v>
      </c>
      <c r="I163" t="s">
        <v>132</v>
      </c>
      <c r="J163" t="s">
        <v>34</v>
      </c>
      <c r="K163">
        <v>0</v>
      </c>
      <c r="L163">
        <v>232</v>
      </c>
      <c r="M163">
        <v>30</v>
      </c>
      <c r="N163">
        <v>0</v>
      </c>
      <c r="O163">
        <v>0</v>
      </c>
      <c r="P163">
        <v>0</v>
      </c>
      <c r="Q163" t="s">
        <v>49</v>
      </c>
      <c r="T163" t="s">
        <v>37</v>
      </c>
      <c r="U163" t="s">
        <v>1429</v>
      </c>
      <c r="V163" t="s">
        <v>38</v>
      </c>
      <c r="W163" t="s">
        <v>39</v>
      </c>
      <c r="Y163">
        <v>1994</v>
      </c>
      <c r="Z163">
        <v>1</v>
      </c>
      <c r="AA163" t="s">
        <v>134</v>
      </c>
      <c r="AB163" t="s">
        <v>135</v>
      </c>
      <c r="AC163" s="1">
        <v>34394</v>
      </c>
      <c r="AE163" t="s">
        <v>41</v>
      </c>
    </row>
    <row r="164" spans="1:31" x14ac:dyDescent="0.25">
      <c r="A164">
        <v>2019</v>
      </c>
      <c r="B164">
        <v>3</v>
      </c>
      <c r="C164">
        <v>23</v>
      </c>
      <c r="D164">
        <v>1</v>
      </c>
      <c r="E164">
        <v>1</v>
      </c>
      <c r="F164">
        <v>37000</v>
      </c>
      <c r="G164">
        <v>632338</v>
      </c>
      <c r="H164" t="s">
        <v>136</v>
      </c>
      <c r="I164" t="s">
        <v>137</v>
      </c>
      <c r="J164" t="s">
        <v>34</v>
      </c>
      <c r="K164">
        <f>O164+O165+O166+O167+O168+O169+O170+O171+O172</f>
        <v>4200000</v>
      </c>
      <c r="L164">
        <v>111</v>
      </c>
      <c r="M164">
        <v>10</v>
      </c>
      <c r="N164" t="s">
        <v>138</v>
      </c>
      <c r="O164">
        <v>4200000</v>
      </c>
      <c r="P164">
        <v>3822000</v>
      </c>
      <c r="Q164" t="s">
        <v>36</v>
      </c>
      <c r="T164" t="s">
        <v>80</v>
      </c>
      <c r="U164" t="s">
        <v>139</v>
      </c>
      <c r="V164" t="s">
        <v>38</v>
      </c>
      <c r="W164" t="s">
        <v>39</v>
      </c>
      <c r="Y164">
        <v>1994</v>
      </c>
      <c r="Z164">
        <v>1</v>
      </c>
      <c r="AA164" t="s">
        <v>75</v>
      </c>
      <c r="AB164" t="s">
        <v>140</v>
      </c>
      <c r="AC164" s="1">
        <v>34335</v>
      </c>
      <c r="AE164" t="s">
        <v>41</v>
      </c>
    </row>
    <row r="165" spans="1:31" x14ac:dyDescent="0.25">
      <c r="A165">
        <v>2019</v>
      </c>
      <c r="B165">
        <v>3</v>
      </c>
      <c r="C165">
        <v>23</v>
      </c>
      <c r="D165">
        <v>1</v>
      </c>
      <c r="E165">
        <v>1</v>
      </c>
      <c r="F165">
        <v>37000</v>
      </c>
      <c r="G165">
        <v>632338</v>
      </c>
      <c r="H165" t="s">
        <v>136</v>
      </c>
      <c r="I165" t="s">
        <v>137</v>
      </c>
      <c r="J165" t="s">
        <v>34</v>
      </c>
      <c r="K165">
        <v>0</v>
      </c>
      <c r="L165">
        <v>113</v>
      </c>
      <c r="M165">
        <v>30</v>
      </c>
      <c r="N165">
        <v>0</v>
      </c>
      <c r="O165">
        <v>0</v>
      </c>
      <c r="P165">
        <v>0</v>
      </c>
      <c r="Q165" t="s">
        <v>42</v>
      </c>
      <c r="T165" t="s">
        <v>80</v>
      </c>
      <c r="U165" t="s">
        <v>139</v>
      </c>
      <c r="V165" t="s">
        <v>38</v>
      </c>
      <c r="W165" t="s">
        <v>39</v>
      </c>
      <c r="Y165">
        <v>1994</v>
      </c>
      <c r="Z165">
        <v>1</v>
      </c>
      <c r="AA165" t="s">
        <v>75</v>
      </c>
      <c r="AB165" t="s">
        <v>140</v>
      </c>
      <c r="AC165" s="1">
        <v>34335</v>
      </c>
      <c r="AE165" t="s">
        <v>41</v>
      </c>
    </row>
    <row r="166" spans="1:31" x14ac:dyDescent="0.25">
      <c r="A166">
        <v>2019</v>
      </c>
      <c r="B166">
        <v>3</v>
      </c>
      <c r="C166">
        <v>23</v>
      </c>
      <c r="D166">
        <v>1</v>
      </c>
      <c r="E166">
        <v>1</v>
      </c>
      <c r="F166">
        <v>37000</v>
      </c>
      <c r="G166">
        <v>632338</v>
      </c>
      <c r="H166" t="s">
        <v>136</v>
      </c>
      <c r="I166" t="s">
        <v>137</v>
      </c>
      <c r="J166" t="s">
        <v>34</v>
      </c>
      <c r="K166">
        <v>0</v>
      </c>
      <c r="L166">
        <v>114</v>
      </c>
      <c r="M166">
        <v>10</v>
      </c>
      <c r="N166">
        <v>0</v>
      </c>
      <c r="O166">
        <v>0</v>
      </c>
      <c r="P166">
        <v>0</v>
      </c>
      <c r="Q166" t="s">
        <v>43</v>
      </c>
      <c r="T166" t="s">
        <v>80</v>
      </c>
      <c r="U166" t="s">
        <v>139</v>
      </c>
      <c r="V166" t="s">
        <v>38</v>
      </c>
      <c r="W166" t="s">
        <v>39</v>
      </c>
      <c r="Y166">
        <v>1994</v>
      </c>
      <c r="Z166">
        <v>1</v>
      </c>
      <c r="AA166" t="s">
        <v>75</v>
      </c>
      <c r="AB166" t="s">
        <v>140</v>
      </c>
      <c r="AC166" s="1">
        <v>34335</v>
      </c>
      <c r="AE166" t="s">
        <v>41</v>
      </c>
    </row>
    <row r="167" spans="1:31" x14ac:dyDescent="0.25">
      <c r="A167">
        <v>2019</v>
      </c>
      <c r="B167">
        <v>3</v>
      </c>
      <c r="C167">
        <v>23</v>
      </c>
      <c r="D167">
        <v>1</v>
      </c>
      <c r="E167">
        <v>1</v>
      </c>
      <c r="F167">
        <v>37000</v>
      </c>
      <c r="G167">
        <v>632338</v>
      </c>
      <c r="H167" t="s">
        <v>136</v>
      </c>
      <c r="I167" t="s">
        <v>137</v>
      </c>
      <c r="J167" t="s">
        <v>34</v>
      </c>
      <c r="K167">
        <v>0</v>
      </c>
      <c r="L167">
        <v>123</v>
      </c>
      <c r="M167">
        <v>30</v>
      </c>
      <c r="N167">
        <v>0</v>
      </c>
      <c r="O167">
        <v>0</v>
      </c>
      <c r="P167">
        <v>0</v>
      </c>
      <c r="Q167" t="s">
        <v>44</v>
      </c>
      <c r="T167" t="s">
        <v>80</v>
      </c>
      <c r="U167" t="s">
        <v>139</v>
      </c>
      <c r="V167" t="s">
        <v>38</v>
      </c>
      <c r="W167" t="s">
        <v>39</v>
      </c>
      <c r="Y167">
        <v>1994</v>
      </c>
      <c r="Z167">
        <v>1</v>
      </c>
      <c r="AA167" t="s">
        <v>75</v>
      </c>
      <c r="AB167" t="s">
        <v>140</v>
      </c>
      <c r="AC167" s="1">
        <v>34335</v>
      </c>
      <c r="AE167" t="s">
        <v>41</v>
      </c>
    </row>
    <row r="168" spans="1:31" x14ac:dyDescent="0.25">
      <c r="A168">
        <v>2019</v>
      </c>
      <c r="B168">
        <v>3</v>
      </c>
      <c r="C168">
        <v>23</v>
      </c>
      <c r="D168">
        <v>1</v>
      </c>
      <c r="E168">
        <v>1</v>
      </c>
      <c r="F168">
        <v>37000</v>
      </c>
      <c r="G168">
        <v>632338</v>
      </c>
      <c r="H168" t="s">
        <v>136</v>
      </c>
      <c r="I168" t="s">
        <v>137</v>
      </c>
      <c r="J168" t="s">
        <v>34</v>
      </c>
      <c r="K168">
        <v>0</v>
      </c>
      <c r="L168">
        <v>125</v>
      </c>
      <c r="M168">
        <v>30</v>
      </c>
      <c r="N168">
        <v>0</v>
      </c>
      <c r="O168">
        <v>0</v>
      </c>
      <c r="P168">
        <v>0</v>
      </c>
      <c r="Q168" t="s">
        <v>45</v>
      </c>
      <c r="T168" t="s">
        <v>80</v>
      </c>
      <c r="U168" t="s">
        <v>139</v>
      </c>
      <c r="V168" t="s">
        <v>38</v>
      </c>
      <c r="W168" t="s">
        <v>39</v>
      </c>
      <c r="Y168">
        <v>1994</v>
      </c>
      <c r="Z168">
        <v>1</v>
      </c>
      <c r="AA168" t="s">
        <v>75</v>
      </c>
      <c r="AB168" t="s">
        <v>140</v>
      </c>
      <c r="AC168" s="1">
        <v>34335</v>
      </c>
      <c r="AE168" t="s">
        <v>41</v>
      </c>
    </row>
    <row r="169" spans="1:31" x14ac:dyDescent="0.25">
      <c r="A169">
        <v>2019</v>
      </c>
      <c r="B169">
        <v>3</v>
      </c>
      <c r="C169">
        <v>23</v>
      </c>
      <c r="D169">
        <v>1</v>
      </c>
      <c r="E169">
        <v>1</v>
      </c>
      <c r="F169">
        <v>37000</v>
      </c>
      <c r="G169">
        <v>632338</v>
      </c>
      <c r="H169" t="s">
        <v>136</v>
      </c>
      <c r="I169" t="s">
        <v>137</v>
      </c>
      <c r="J169" t="s">
        <v>34</v>
      </c>
      <c r="K169">
        <v>0</v>
      </c>
      <c r="L169">
        <v>131</v>
      </c>
      <c r="M169">
        <v>30</v>
      </c>
      <c r="N169">
        <v>0</v>
      </c>
      <c r="O169">
        <v>0</v>
      </c>
      <c r="P169">
        <v>0</v>
      </c>
      <c r="Q169" t="s">
        <v>46</v>
      </c>
      <c r="T169" t="s">
        <v>80</v>
      </c>
      <c r="U169" t="s">
        <v>139</v>
      </c>
      <c r="V169" t="s">
        <v>38</v>
      </c>
      <c r="W169" t="s">
        <v>39</v>
      </c>
      <c r="Y169">
        <v>1994</v>
      </c>
      <c r="Z169">
        <v>1</v>
      </c>
      <c r="AA169" t="s">
        <v>75</v>
      </c>
      <c r="AB169" t="s">
        <v>140</v>
      </c>
      <c r="AC169" s="1">
        <v>34335</v>
      </c>
      <c r="AE169" t="s">
        <v>41</v>
      </c>
    </row>
    <row r="170" spans="1:31" x14ac:dyDescent="0.25">
      <c r="A170">
        <v>2019</v>
      </c>
      <c r="B170">
        <v>3</v>
      </c>
      <c r="C170">
        <v>23</v>
      </c>
      <c r="D170">
        <v>1</v>
      </c>
      <c r="E170">
        <v>1</v>
      </c>
      <c r="F170">
        <v>37000</v>
      </c>
      <c r="G170">
        <v>632338</v>
      </c>
      <c r="H170" t="s">
        <v>136</v>
      </c>
      <c r="I170" t="s">
        <v>137</v>
      </c>
      <c r="J170" t="s">
        <v>34</v>
      </c>
      <c r="K170">
        <v>0</v>
      </c>
      <c r="L170">
        <v>133</v>
      </c>
      <c r="M170">
        <v>30</v>
      </c>
      <c r="N170">
        <v>0</v>
      </c>
      <c r="O170">
        <v>0</v>
      </c>
      <c r="P170">
        <v>0</v>
      </c>
      <c r="Q170" t="s">
        <v>47</v>
      </c>
      <c r="T170" t="s">
        <v>80</v>
      </c>
      <c r="U170" t="s">
        <v>139</v>
      </c>
      <c r="V170" t="s">
        <v>38</v>
      </c>
      <c r="W170" t="s">
        <v>39</v>
      </c>
      <c r="Y170">
        <v>1994</v>
      </c>
      <c r="Z170">
        <v>1</v>
      </c>
      <c r="AA170" t="s">
        <v>75</v>
      </c>
      <c r="AB170" t="s">
        <v>140</v>
      </c>
      <c r="AC170" s="1">
        <v>34335</v>
      </c>
      <c r="AE170" t="s">
        <v>41</v>
      </c>
    </row>
    <row r="171" spans="1:31" x14ac:dyDescent="0.25">
      <c r="A171">
        <v>2019</v>
      </c>
      <c r="B171">
        <v>3</v>
      </c>
      <c r="C171">
        <v>23</v>
      </c>
      <c r="D171">
        <v>1</v>
      </c>
      <c r="E171">
        <v>1</v>
      </c>
      <c r="F171">
        <v>37000</v>
      </c>
      <c r="G171">
        <v>632338</v>
      </c>
      <c r="H171" t="s">
        <v>136</v>
      </c>
      <c r="I171" t="s">
        <v>137</v>
      </c>
      <c r="J171" t="s">
        <v>34</v>
      </c>
      <c r="K171">
        <v>0</v>
      </c>
      <c r="L171">
        <v>199</v>
      </c>
      <c r="M171">
        <v>30</v>
      </c>
      <c r="N171">
        <v>0</v>
      </c>
      <c r="O171">
        <v>0</v>
      </c>
      <c r="P171">
        <v>0</v>
      </c>
      <c r="Q171" t="s">
        <v>48</v>
      </c>
      <c r="T171" t="s">
        <v>80</v>
      </c>
      <c r="U171" t="s">
        <v>139</v>
      </c>
      <c r="V171" t="s">
        <v>38</v>
      </c>
      <c r="W171" t="s">
        <v>39</v>
      </c>
      <c r="Y171">
        <v>1994</v>
      </c>
      <c r="Z171">
        <v>1</v>
      </c>
      <c r="AA171" t="s">
        <v>75</v>
      </c>
      <c r="AB171" t="s">
        <v>140</v>
      </c>
      <c r="AC171" s="1">
        <v>34335</v>
      </c>
      <c r="AE171" t="s">
        <v>41</v>
      </c>
    </row>
    <row r="172" spans="1:31" x14ac:dyDescent="0.25">
      <c r="A172">
        <v>2019</v>
      </c>
      <c r="B172">
        <v>3</v>
      </c>
      <c r="C172">
        <v>23</v>
      </c>
      <c r="D172">
        <v>1</v>
      </c>
      <c r="E172">
        <v>1</v>
      </c>
      <c r="F172">
        <v>37000</v>
      </c>
      <c r="G172">
        <v>632338</v>
      </c>
      <c r="H172" t="s">
        <v>136</v>
      </c>
      <c r="I172" t="s">
        <v>137</v>
      </c>
      <c r="J172" t="s">
        <v>34</v>
      </c>
      <c r="K172">
        <v>0</v>
      </c>
      <c r="L172">
        <v>232</v>
      </c>
      <c r="M172">
        <v>30</v>
      </c>
      <c r="N172">
        <v>0</v>
      </c>
      <c r="O172">
        <v>0</v>
      </c>
      <c r="P172">
        <v>0</v>
      </c>
      <c r="Q172" t="s">
        <v>49</v>
      </c>
      <c r="T172" t="s">
        <v>80</v>
      </c>
      <c r="U172" t="s">
        <v>139</v>
      </c>
      <c r="V172" t="s">
        <v>38</v>
      </c>
      <c r="W172" t="s">
        <v>39</v>
      </c>
      <c r="Y172">
        <v>1994</v>
      </c>
      <c r="Z172">
        <v>1</v>
      </c>
      <c r="AA172" t="s">
        <v>75</v>
      </c>
      <c r="AB172" t="s">
        <v>140</v>
      </c>
      <c r="AC172" s="1">
        <v>34335</v>
      </c>
      <c r="AE172" t="s">
        <v>41</v>
      </c>
    </row>
    <row r="173" spans="1:31" x14ac:dyDescent="0.25">
      <c r="A173">
        <v>2019</v>
      </c>
      <c r="B173">
        <v>3</v>
      </c>
      <c r="C173">
        <v>23</v>
      </c>
      <c r="D173">
        <v>1</v>
      </c>
      <c r="E173">
        <v>1</v>
      </c>
      <c r="F173">
        <v>6000</v>
      </c>
      <c r="G173">
        <v>633981</v>
      </c>
      <c r="H173" t="s">
        <v>141</v>
      </c>
      <c r="I173" t="s">
        <v>142</v>
      </c>
      <c r="J173" t="s">
        <v>34</v>
      </c>
      <c r="K173">
        <f>O173+O174+O175+O176+O177+O178+O179+O180+O181</f>
        <v>5563050</v>
      </c>
      <c r="L173">
        <v>111</v>
      </c>
      <c r="M173">
        <v>30</v>
      </c>
      <c r="N173" t="s">
        <v>143</v>
      </c>
      <c r="O173">
        <v>5100000</v>
      </c>
      <c r="P173">
        <v>4641000</v>
      </c>
      <c r="Q173" t="s">
        <v>36</v>
      </c>
      <c r="T173" t="s">
        <v>37</v>
      </c>
      <c r="U173" t="s">
        <v>1429</v>
      </c>
      <c r="V173" t="s">
        <v>38</v>
      </c>
      <c r="W173" t="s">
        <v>39</v>
      </c>
      <c r="Y173">
        <v>2008</v>
      </c>
      <c r="Z173">
        <v>1</v>
      </c>
      <c r="AA173" t="s">
        <v>144</v>
      </c>
      <c r="AB173" t="s">
        <v>145</v>
      </c>
      <c r="AC173" s="1">
        <v>39448</v>
      </c>
      <c r="AE173" t="s">
        <v>41</v>
      </c>
    </row>
    <row r="174" spans="1:31" x14ac:dyDescent="0.25">
      <c r="A174">
        <v>2019</v>
      </c>
      <c r="B174">
        <v>3</v>
      </c>
      <c r="C174">
        <v>23</v>
      </c>
      <c r="D174">
        <v>1</v>
      </c>
      <c r="E174">
        <v>1</v>
      </c>
      <c r="F174">
        <v>6000</v>
      </c>
      <c r="G174">
        <v>633981</v>
      </c>
      <c r="H174" t="s">
        <v>141</v>
      </c>
      <c r="I174" t="s">
        <v>142</v>
      </c>
      <c r="J174" t="s">
        <v>34</v>
      </c>
      <c r="K174">
        <v>0</v>
      </c>
      <c r="L174">
        <v>113</v>
      </c>
      <c r="M174">
        <v>30</v>
      </c>
      <c r="N174">
        <v>0</v>
      </c>
      <c r="O174">
        <v>0</v>
      </c>
      <c r="P174">
        <v>0</v>
      </c>
      <c r="Q174" t="s">
        <v>42</v>
      </c>
      <c r="T174" t="s">
        <v>37</v>
      </c>
      <c r="U174" t="s">
        <v>1429</v>
      </c>
      <c r="V174" t="s">
        <v>38</v>
      </c>
      <c r="W174" t="s">
        <v>39</v>
      </c>
      <c r="Y174">
        <v>2008</v>
      </c>
      <c r="Z174">
        <v>1</v>
      </c>
      <c r="AA174" t="s">
        <v>144</v>
      </c>
      <c r="AB174" t="s">
        <v>145</v>
      </c>
      <c r="AC174" s="1">
        <v>39448</v>
      </c>
      <c r="AE174" t="s">
        <v>41</v>
      </c>
    </row>
    <row r="175" spans="1:31" x14ac:dyDescent="0.25">
      <c r="A175">
        <v>2019</v>
      </c>
      <c r="B175">
        <v>3</v>
      </c>
      <c r="C175">
        <v>23</v>
      </c>
      <c r="D175">
        <v>1</v>
      </c>
      <c r="E175">
        <v>1</v>
      </c>
      <c r="F175">
        <v>6000</v>
      </c>
      <c r="G175">
        <v>633981</v>
      </c>
      <c r="H175" t="s">
        <v>141</v>
      </c>
      <c r="I175" t="s">
        <v>142</v>
      </c>
      <c r="J175" t="s">
        <v>34</v>
      </c>
      <c r="K175">
        <v>0</v>
      </c>
      <c r="L175">
        <v>114</v>
      </c>
      <c r="M175">
        <v>30</v>
      </c>
      <c r="N175">
        <v>0</v>
      </c>
      <c r="O175">
        <v>0</v>
      </c>
      <c r="P175">
        <v>0</v>
      </c>
      <c r="Q175" t="s">
        <v>43</v>
      </c>
      <c r="T175" t="s">
        <v>37</v>
      </c>
      <c r="U175" t="s">
        <v>1429</v>
      </c>
      <c r="V175" t="s">
        <v>38</v>
      </c>
      <c r="W175" t="s">
        <v>39</v>
      </c>
      <c r="Y175">
        <v>2008</v>
      </c>
      <c r="Z175">
        <v>1</v>
      </c>
      <c r="AA175" t="s">
        <v>144</v>
      </c>
      <c r="AB175" t="s">
        <v>145</v>
      </c>
      <c r="AC175" s="1">
        <v>39448</v>
      </c>
      <c r="AE175" t="s">
        <v>41</v>
      </c>
    </row>
    <row r="176" spans="1:31" x14ac:dyDescent="0.25">
      <c r="A176">
        <v>2019</v>
      </c>
      <c r="B176">
        <v>3</v>
      </c>
      <c r="C176">
        <v>23</v>
      </c>
      <c r="D176">
        <v>1</v>
      </c>
      <c r="E176">
        <v>1</v>
      </c>
      <c r="F176">
        <v>6000</v>
      </c>
      <c r="G176">
        <v>633981</v>
      </c>
      <c r="H176" t="s">
        <v>141</v>
      </c>
      <c r="I176" t="s">
        <v>142</v>
      </c>
      <c r="J176" t="s">
        <v>34</v>
      </c>
      <c r="K176">
        <v>0</v>
      </c>
      <c r="L176">
        <v>123</v>
      </c>
      <c r="M176">
        <v>30</v>
      </c>
      <c r="N176">
        <v>0</v>
      </c>
      <c r="O176">
        <v>0</v>
      </c>
      <c r="P176">
        <v>0</v>
      </c>
      <c r="Q176" t="s">
        <v>44</v>
      </c>
      <c r="T176" t="s">
        <v>37</v>
      </c>
      <c r="U176" t="s">
        <v>1429</v>
      </c>
      <c r="V176" t="s">
        <v>38</v>
      </c>
      <c r="W176" t="s">
        <v>39</v>
      </c>
      <c r="Y176">
        <v>2008</v>
      </c>
      <c r="Z176">
        <v>1</v>
      </c>
      <c r="AA176" t="s">
        <v>144</v>
      </c>
      <c r="AB176" t="s">
        <v>145</v>
      </c>
      <c r="AC176" s="1">
        <v>39448</v>
      </c>
      <c r="AE176" t="s">
        <v>41</v>
      </c>
    </row>
    <row r="177" spans="1:31" x14ac:dyDescent="0.25">
      <c r="A177">
        <v>2019</v>
      </c>
      <c r="B177">
        <v>3</v>
      </c>
      <c r="C177">
        <v>23</v>
      </c>
      <c r="D177">
        <v>1</v>
      </c>
      <c r="E177">
        <v>1</v>
      </c>
      <c r="F177">
        <v>6000</v>
      </c>
      <c r="G177">
        <v>633981</v>
      </c>
      <c r="H177" t="s">
        <v>141</v>
      </c>
      <c r="I177" t="s">
        <v>142</v>
      </c>
      <c r="J177" t="s">
        <v>34</v>
      </c>
      <c r="K177">
        <v>0</v>
      </c>
      <c r="L177">
        <v>125</v>
      </c>
      <c r="M177">
        <v>30</v>
      </c>
      <c r="N177">
        <v>0</v>
      </c>
      <c r="O177">
        <v>0</v>
      </c>
      <c r="P177">
        <v>0</v>
      </c>
      <c r="Q177" t="s">
        <v>45</v>
      </c>
      <c r="T177" t="s">
        <v>37</v>
      </c>
      <c r="U177" t="s">
        <v>1429</v>
      </c>
      <c r="V177" t="s">
        <v>38</v>
      </c>
      <c r="W177" t="s">
        <v>39</v>
      </c>
      <c r="Y177">
        <v>2008</v>
      </c>
      <c r="Z177">
        <v>1</v>
      </c>
      <c r="AA177" t="s">
        <v>144</v>
      </c>
      <c r="AB177" t="s">
        <v>145</v>
      </c>
      <c r="AC177" s="1">
        <v>39448</v>
      </c>
      <c r="AE177" t="s">
        <v>41</v>
      </c>
    </row>
    <row r="178" spans="1:31" x14ac:dyDescent="0.25">
      <c r="A178">
        <v>2019</v>
      </c>
      <c r="B178">
        <v>3</v>
      </c>
      <c r="C178">
        <v>23</v>
      </c>
      <c r="D178">
        <v>1</v>
      </c>
      <c r="E178">
        <v>1</v>
      </c>
      <c r="F178">
        <v>6000</v>
      </c>
      <c r="G178">
        <v>633981</v>
      </c>
      <c r="H178" t="s">
        <v>141</v>
      </c>
      <c r="I178" t="s">
        <v>142</v>
      </c>
      <c r="J178" t="s">
        <v>34</v>
      </c>
      <c r="K178">
        <v>0</v>
      </c>
      <c r="L178">
        <v>131</v>
      </c>
      <c r="M178">
        <v>30</v>
      </c>
      <c r="N178">
        <v>0</v>
      </c>
      <c r="O178">
        <v>0</v>
      </c>
      <c r="P178">
        <v>0</v>
      </c>
      <c r="Q178" t="s">
        <v>46</v>
      </c>
      <c r="T178" t="s">
        <v>37</v>
      </c>
      <c r="U178" t="s">
        <v>1429</v>
      </c>
      <c r="V178" t="s">
        <v>38</v>
      </c>
      <c r="W178" t="s">
        <v>39</v>
      </c>
      <c r="Y178">
        <v>2008</v>
      </c>
      <c r="Z178">
        <v>1</v>
      </c>
      <c r="AA178" t="s">
        <v>144</v>
      </c>
      <c r="AB178" t="s">
        <v>145</v>
      </c>
      <c r="AC178" s="1">
        <v>39448</v>
      </c>
      <c r="AE178" t="s">
        <v>41</v>
      </c>
    </row>
    <row r="179" spans="1:31" x14ac:dyDescent="0.25">
      <c r="A179">
        <v>2019</v>
      </c>
      <c r="B179">
        <v>3</v>
      </c>
      <c r="C179">
        <v>23</v>
      </c>
      <c r="D179">
        <v>1</v>
      </c>
      <c r="E179">
        <v>1</v>
      </c>
      <c r="F179">
        <v>6000</v>
      </c>
      <c r="G179">
        <v>633981</v>
      </c>
      <c r="H179" t="s">
        <v>141</v>
      </c>
      <c r="I179" t="s">
        <v>142</v>
      </c>
      <c r="J179" t="s">
        <v>34</v>
      </c>
      <c r="K179">
        <v>0</v>
      </c>
      <c r="L179">
        <v>133</v>
      </c>
      <c r="M179">
        <v>30</v>
      </c>
      <c r="N179">
        <v>0</v>
      </c>
      <c r="O179">
        <v>0</v>
      </c>
      <c r="P179">
        <v>0</v>
      </c>
      <c r="Q179" t="s">
        <v>47</v>
      </c>
      <c r="T179" t="s">
        <v>37</v>
      </c>
      <c r="U179" t="s">
        <v>1429</v>
      </c>
      <c r="V179" t="s">
        <v>38</v>
      </c>
      <c r="W179" t="s">
        <v>39</v>
      </c>
      <c r="Y179">
        <v>2008</v>
      </c>
      <c r="Z179">
        <v>1</v>
      </c>
      <c r="AA179" t="s">
        <v>144</v>
      </c>
      <c r="AB179" t="s">
        <v>145</v>
      </c>
      <c r="AC179" s="1">
        <v>39448</v>
      </c>
      <c r="AE179" t="s">
        <v>41</v>
      </c>
    </row>
    <row r="180" spans="1:31" x14ac:dyDescent="0.25">
      <c r="A180">
        <v>2019</v>
      </c>
      <c r="B180">
        <v>3</v>
      </c>
      <c r="C180">
        <v>23</v>
      </c>
      <c r="D180">
        <v>1</v>
      </c>
      <c r="E180">
        <v>1</v>
      </c>
      <c r="F180">
        <v>6000</v>
      </c>
      <c r="G180">
        <v>633981</v>
      </c>
      <c r="H180" t="s">
        <v>141</v>
      </c>
      <c r="I180" t="s">
        <v>142</v>
      </c>
      <c r="J180" t="s">
        <v>34</v>
      </c>
      <c r="K180">
        <v>0</v>
      </c>
      <c r="L180">
        <v>199</v>
      </c>
      <c r="M180">
        <v>30</v>
      </c>
      <c r="N180">
        <v>0</v>
      </c>
      <c r="O180">
        <v>0</v>
      </c>
      <c r="P180">
        <v>0</v>
      </c>
      <c r="Q180" t="s">
        <v>48</v>
      </c>
      <c r="T180" t="s">
        <v>37</v>
      </c>
      <c r="U180" t="s">
        <v>1429</v>
      </c>
      <c r="V180" t="s">
        <v>38</v>
      </c>
      <c r="W180" t="s">
        <v>39</v>
      </c>
      <c r="Y180">
        <v>2008</v>
      </c>
      <c r="Z180">
        <v>1</v>
      </c>
      <c r="AA180" t="s">
        <v>144</v>
      </c>
      <c r="AB180" t="s">
        <v>145</v>
      </c>
      <c r="AC180" s="1">
        <v>39448</v>
      </c>
      <c r="AE180" t="s">
        <v>41</v>
      </c>
    </row>
    <row r="181" spans="1:31" x14ac:dyDescent="0.25">
      <c r="A181">
        <v>2019</v>
      </c>
      <c r="B181">
        <v>3</v>
      </c>
      <c r="C181">
        <v>23</v>
      </c>
      <c r="D181">
        <v>1</v>
      </c>
      <c r="E181">
        <v>1</v>
      </c>
      <c r="F181">
        <v>6000</v>
      </c>
      <c r="G181">
        <v>633981</v>
      </c>
      <c r="H181" t="s">
        <v>141</v>
      </c>
      <c r="I181" t="s">
        <v>142</v>
      </c>
      <c r="J181" t="s">
        <v>34</v>
      </c>
      <c r="K181">
        <v>0</v>
      </c>
      <c r="L181">
        <v>232</v>
      </c>
      <c r="M181">
        <v>30</v>
      </c>
      <c r="N181">
        <v>0</v>
      </c>
      <c r="O181">
        <v>463050</v>
      </c>
      <c r="P181">
        <v>463050</v>
      </c>
      <c r="Q181" t="s">
        <v>49</v>
      </c>
      <c r="T181" t="s">
        <v>37</v>
      </c>
      <c r="U181" t="s">
        <v>1429</v>
      </c>
      <c r="V181" t="s">
        <v>38</v>
      </c>
      <c r="W181" t="s">
        <v>39</v>
      </c>
      <c r="Y181">
        <v>2008</v>
      </c>
      <c r="Z181">
        <v>1</v>
      </c>
      <c r="AA181" t="s">
        <v>144</v>
      </c>
      <c r="AB181" t="s">
        <v>145</v>
      </c>
      <c r="AC181" s="1">
        <v>39448</v>
      </c>
      <c r="AE181" t="s">
        <v>41</v>
      </c>
    </row>
    <row r="182" spans="1:31" x14ac:dyDescent="0.25">
      <c r="A182">
        <v>2019</v>
      </c>
      <c r="B182">
        <v>3</v>
      </c>
      <c r="C182">
        <v>23</v>
      </c>
      <c r="D182">
        <v>1</v>
      </c>
      <c r="E182">
        <v>1</v>
      </c>
      <c r="F182">
        <v>16000</v>
      </c>
      <c r="G182">
        <v>634428</v>
      </c>
      <c r="H182" t="s">
        <v>146</v>
      </c>
      <c r="I182" t="s">
        <v>147</v>
      </c>
      <c r="J182" t="s">
        <v>34</v>
      </c>
      <c r="K182">
        <f>O182+O183+O184+O185+O186+O187+O188+O189+O190</f>
        <v>10731911</v>
      </c>
      <c r="L182">
        <v>111</v>
      </c>
      <c r="M182">
        <v>10</v>
      </c>
      <c r="N182" t="s">
        <v>148</v>
      </c>
      <c r="O182">
        <v>6100000</v>
      </c>
      <c r="P182">
        <v>5551000</v>
      </c>
      <c r="Q182" t="s">
        <v>36</v>
      </c>
      <c r="T182" t="s">
        <v>60</v>
      </c>
      <c r="U182" t="s">
        <v>1429</v>
      </c>
      <c r="V182" t="s">
        <v>38</v>
      </c>
      <c r="W182" t="s">
        <v>39</v>
      </c>
      <c r="Y182">
        <v>1981</v>
      </c>
      <c r="Z182">
        <v>1</v>
      </c>
      <c r="AA182" t="s">
        <v>149</v>
      </c>
      <c r="AB182" t="s">
        <v>150</v>
      </c>
      <c r="AC182" s="1">
        <v>29815</v>
      </c>
      <c r="AE182" t="s">
        <v>41</v>
      </c>
    </row>
    <row r="183" spans="1:31" x14ac:dyDescent="0.25">
      <c r="A183">
        <v>2019</v>
      </c>
      <c r="B183">
        <v>3</v>
      </c>
      <c r="C183">
        <v>23</v>
      </c>
      <c r="D183">
        <v>1</v>
      </c>
      <c r="E183">
        <v>1</v>
      </c>
      <c r="F183">
        <v>16000</v>
      </c>
      <c r="G183">
        <v>634428</v>
      </c>
      <c r="H183" t="s">
        <v>146</v>
      </c>
      <c r="I183" t="s">
        <v>147</v>
      </c>
      <c r="J183" t="s">
        <v>34</v>
      </c>
      <c r="K183">
        <v>0</v>
      </c>
      <c r="L183">
        <v>113</v>
      </c>
      <c r="M183">
        <v>30</v>
      </c>
      <c r="N183">
        <v>0</v>
      </c>
      <c r="O183">
        <v>0</v>
      </c>
      <c r="P183">
        <v>0</v>
      </c>
      <c r="Q183" t="s">
        <v>42</v>
      </c>
      <c r="T183" t="s">
        <v>60</v>
      </c>
      <c r="U183" t="s">
        <v>1429</v>
      </c>
      <c r="V183" t="s">
        <v>38</v>
      </c>
      <c r="W183" t="s">
        <v>39</v>
      </c>
      <c r="Y183">
        <v>1981</v>
      </c>
      <c r="Z183">
        <v>1</v>
      </c>
      <c r="AA183" t="s">
        <v>149</v>
      </c>
      <c r="AB183" t="s">
        <v>150</v>
      </c>
      <c r="AC183" s="1">
        <v>29815</v>
      </c>
      <c r="AE183" t="s">
        <v>41</v>
      </c>
    </row>
    <row r="184" spans="1:31" x14ac:dyDescent="0.25">
      <c r="A184">
        <v>2019</v>
      </c>
      <c r="B184">
        <v>3</v>
      </c>
      <c r="C184">
        <v>23</v>
      </c>
      <c r="D184">
        <v>1</v>
      </c>
      <c r="E184">
        <v>1</v>
      </c>
      <c r="F184">
        <v>16000</v>
      </c>
      <c r="G184">
        <v>634428</v>
      </c>
      <c r="H184" t="s">
        <v>146</v>
      </c>
      <c r="I184" t="s">
        <v>147</v>
      </c>
      <c r="J184" t="s">
        <v>34</v>
      </c>
      <c r="K184">
        <v>0</v>
      </c>
      <c r="L184">
        <v>114</v>
      </c>
      <c r="M184">
        <v>10</v>
      </c>
      <c r="N184">
        <v>0</v>
      </c>
      <c r="O184">
        <v>0</v>
      </c>
      <c r="P184">
        <v>0</v>
      </c>
      <c r="Q184" t="s">
        <v>43</v>
      </c>
      <c r="T184" t="s">
        <v>60</v>
      </c>
      <c r="U184" t="s">
        <v>1429</v>
      </c>
      <c r="V184" t="s">
        <v>38</v>
      </c>
      <c r="W184" t="s">
        <v>39</v>
      </c>
      <c r="Y184">
        <v>1981</v>
      </c>
      <c r="Z184">
        <v>1</v>
      </c>
      <c r="AA184" t="s">
        <v>149</v>
      </c>
      <c r="AB184" t="s">
        <v>150</v>
      </c>
      <c r="AC184" s="1">
        <v>29815</v>
      </c>
      <c r="AE184" t="s">
        <v>41</v>
      </c>
    </row>
    <row r="185" spans="1:31" x14ac:dyDescent="0.25">
      <c r="A185">
        <v>2019</v>
      </c>
      <c r="B185">
        <v>3</v>
      </c>
      <c r="C185">
        <v>23</v>
      </c>
      <c r="D185">
        <v>1</v>
      </c>
      <c r="E185">
        <v>1</v>
      </c>
      <c r="F185">
        <v>16000</v>
      </c>
      <c r="G185">
        <v>634428</v>
      </c>
      <c r="H185" t="s">
        <v>146</v>
      </c>
      <c r="I185" t="s">
        <v>147</v>
      </c>
      <c r="J185" t="s">
        <v>34</v>
      </c>
      <c r="K185">
        <v>0</v>
      </c>
      <c r="L185">
        <v>123</v>
      </c>
      <c r="M185">
        <v>30</v>
      </c>
      <c r="N185">
        <v>0</v>
      </c>
      <c r="O185">
        <v>0</v>
      </c>
      <c r="P185">
        <v>0</v>
      </c>
      <c r="Q185" t="s">
        <v>44</v>
      </c>
      <c r="T185" t="s">
        <v>60</v>
      </c>
      <c r="U185" t="s">
        <v>1429</v>
      </c>
      <c r="V185" t="s">
        <v>38</v>
      </c>
      <c r="W185" t="s">
        <v>39</v>
      </c>
      <c r="Y185">
        <v>1981</v>
      </c>
      <c r="Z185">
        <v>1</v>
      </c>
      <c r="AA185" t="s">
        <v>149</v>
      </c>
      <c r="AB185" t="s">
        <v>150</v>
      </c>
      <c r="AC185" s="1">
        <v>29815</v>
      </c>
      <c r="AE185" t="s">
        <v>41</v>
      </c>
    </row>
    <row r="186" spans="1:31" x14ac:dyDescent="0.25">
      <c r="A186">
        <v>2019</v>
      </c>
      <c r="B186">
        <v>3</v>
      </c>
      <c r="C186">
        <v>23</v>
      </c>
      <c r="D186">
        <v>1</v>
      </c>
      <c r="E186">
        <v>1</v>
      </c>
      <c r="F186">
        <v>16000</v>
      </c>
      <c r="G186">
        <v>634428</v>
      </c>
      <c r="H186" t="s">
        <v>146</v>
      </c>
      <c r="I186" t="s">
        <v>147</v>
      </c>
      <c r="J186" t="s">
        <v>34</v>
      </c>
      <c r="K186">
        <v>0</v>
      </c>
      <c r="L186">
        <v>125</v>
      </c>
      <c r="M186">
        <v>30</v>
      </c>
      <c r="N186">
        <v>0</v>
      </c>
      <c r="O186">
        <v>0</v>
      </c>
      <c r="P186">
        <v>0</v>
      </c>
      <c r="Q186" t="s">
        <v>45</v>
      </c>
      <c r="T186" t="s">
        <v>60</v>
      </c>
      <c r="U186" t="s">
        <v>1429</v>
      </c>
      <c r="V186" t="s">
        <v>38</v>
      </c>
      <c r="W186" t="s">
        <v>39</v>
      </c>
      <c r="Y186">
        <v>1981</v>
      </c>
      <c r="Z186">
        <v>1</v>
      </c>
      <c r="AA186" t="s">
        <v>149</v>
      </c>
      <c r="AB186" t="s">
        <v>150</v>
      </c>
      <c r="AC186" s="1">
        <v>29815</v>
      </c>
      <c r="AE186" t="s">
        <v>41</v>
      </c>
    </row>
    <row r="187" spans="1:31" x14ac:dyDescent="0.25">
      <c r="A187">
        <v>2019</v>
      </c>
      <c r="B187">
        <v>3</v>
      </c>
      <c r="C187">
        <v>23</v>
      </c>
      <c r="D187">
        <v>1</v>
      </c>
      <c r="E187">
        <v>1</v>
      </c>
      <c r="F187">
        <v>16000</v>
      </c>
      <c r="G187">
        <v>634428</v>
      </c>
      <c r="H187" t="s">
        <v>146</v>
      </c>
      <c r="I187" t="s">
        <v>147</v>
      </c>
      <c r="J187" t="s">
        <v>34</v>
      </c>
      <c r="K187">
        <v>0</v>
      </c>
      <c r="L187">
        <v>131</v>
      </c>
      <c r="M187">
        <v>30</v>
      </c>
      <c r="N187">
        <v>0</v>
      </c>
      <c r="O187">
        <v>0</v>
      </c>
      <c r="P187">
        <v>0</v>
      </c>
      <c r="Q187" t="s">
        <v>46</v>
      </c>
      <c r="T187" t="s">
        <v>60</v>
      </c>
      <c r="U187" t="s">
        <v>1429</v>
      </c>
      <c r="V187" t="s">
        <v>38</v>
      </c>
      <c r="W187" t="s">
        <v>39</v>
      </c>
      <c r="Y187">
        <v>1981</v>
      </c>
      <c r="Z187">
        <v>1</v>
      </c>
      <c r="AA187" t="s">
        <v>149</v>
      </c>
      <c r="AB187" t="s">
        <v>150</v>
      </c>
      <c r="AC187" s="1">
        <v>29815</v>
      </c>
      <c r="AE187" t="s">
        <v>41</v>
      </c>
    </row>
    <row r="188" spans="1:31" x14ac:dyDescent="0.25">
      <c r="A188">
        <v>2019</v>
      </c>
      <c r="B188">
        <v>3</v>
      </c>
      <c r="C188">
        <v>23</v>
      </c>
      <c r="D188">
        <v>1</v>
      </c>
      <c r="E188">
        <v>1</v>
      </c>
      <c r="F188">
        <v>16000</v>
      </c>
      <c r="G188">
        <v>634428</v>
      </c>
      <c r="H188" t="s">
        <v>146</v>
      </c>
      <c r="I188" t="s">
        <v>147</v>
      </c>
      <c r="J188" t="s">
        <v>34</v>
      </c>
      <c r="K188">
        <v>0</v>
      </c>
      <c r="L188">
        <v>133</v>
      </c>
      <c r="M188">
        <v>30</v>
      </c>
      <c r="N188">
        <v>0</v>
      </c>
      <c r="O188">
        <v>0</v>
      </c>
      <c r="P188">
        <v>0</v>
      </c>
      <c r="Q188" t="s">
        <v>47</v>
      </c>
      <c r="T188" t="s">
        <v>60</v>
      </c>
      <c r="U188" t="s">
        <v>1429</v>
      </c>
      <c r="V188" t="s">
        <v>38</v>
      </c>
      <c r="W188" t="s">
        <v>39</v>
      </c>
      <c r="Y188">
        <v>1981</v>
      </c>
      <c r="Z188">
        <v>1</v>
      </c>
      <c r="AA188" t="s">
        <v>149</v>
      </c>
      <c r="AB188" t="s">
        <v>150</v>
      </c>
      <c r="AC188" s="1">
        <v>29815</v>
      </c>
      <c r="AE188" t="s">
        <v>41</v>
      </c>
    </row>
    <row r="189" spans="1:31" x14ac:dyDescent="0.25">
      <c r="A189">
        <v>2019</v>
      </c>
      <c r="B189">
        <v>3</v>
      </c>
      <c r="C189">
        <v>23</v>
      </c>
      <c r="D189">
        <v>1</v>
      </c>
      <c r="E189">
        <v>1</v>
      </c>
      <c r="F189">
        <v>16000</v>
      </c>
      <c r="G189">
        <v>634428</v>
      </c>
      <c r="H189" t="s">
        <v>146</v>
      </c>
      <c r="I189" t="s">
        <v>147</v>
      </c>
      <c r="J189" t="s">
        <v>34</v>
      </c>
      <c r="K189">
        <v>0</v>
      </c>
      <c r="L189">
        <v>199</v>
      </c>
      <c r="M189">
        <v>30</v>
      </c>
      <c r="N189">
        <v>0</v>
      </c>
      <c r="O189">
        <v>0</v>
      </c>
      <c r="P189">
        <v>0</v>
      </c>
      <c r="Q189" t="s">
        <v>48</v>
      </c>
      <c r="T189" t="s">
        <v>60</v>
      </c>
      <c r="U189" t="s">
        <v>1429</v>
      </c>
      <c r="V189" t="s">
        <v>38</v>
      </c>
      <c r="W189" t="s">
        <v>39</v>
      </c>
      <c r="Y189">
        <v>1981</v>
      </c>
      <c r="Z189">
        <v>1</v>
      </c>
      <c r="AA189" t="s">
        <v>149</v>
      </c>
      <c r="AB189" t="s">
        <v>150</v>
      </c>
      <c r="AC189" s="1">
        <v>29815</v>
      </c>
      <c r="AE189" t="s">
        <v>41</v>
      </c>
    </row>
    <row r="190" spans="1:31" x14ac:dyDescent="0.25">
      <c r="A190">
        <v>2019</v>
      </c>
      <c r="B190">
        <v>3</v>
      </c>
      <c r="C190">
        <v>23</v>
      </c>
      <c r="D190">
        <v>1</v>
      </c>
      <c r="E190">
        <v>1</v>
      </c>
      <c r="F190">
        <v>16000</v>
      </c>
      <c r="G190">
        <v>634428</v>
      </c>
      <c r="H190" t="s">
        <v>146</v>
      </c>
      <c r="I190" t="s">
        <v>147</v>
      </c>
      <c r="J190" t="s">
        <v>34</v>
      </c>
      <c r="K190">
        <v>0</v>
      </c>
      <c r="L190">
        <v>232</v>
      </c>
      <c r="M190">
        <v>30</v>
      </c>
      <c r="N190">
        <v>0</v>
      </c>
      <c r="O190">
        <f>694650+3937261</f>
        <v>4631911</v>
      </c>
      <c r="P190">
        <f>694650+3937261</f>
        <v>4631911</v>
      </c>
      <c r="Q190" t="s">
        <v>49</v>
      </c>
      <c r="T190" t="s">
        <v>60</v>
      </c>
      <c r="U190" t="s">
        <v>1429</v>
      </c>
      <c r="V190" t="s">
        <v>38</v>
      </c>
      <c r="W190" t="s">
        <v>39</v>
      </c>
      <c r="Y190">
        <v>1981</v>
      </c>
      <c r="Z190">
        <v>1</v>
      </c>
      <c r="AA190" t="s">
        <v>149</v>
      </c>
      <c r="AB190" t="s">
        <v>150</v>
      </c>
      <c r="AC190" s="1">
        <v>29815</v>
      </c>
      <c r="AE190" t="s">
        <v>41</v>
      </c>
    </row>
    <row r="191" spans="1:31" x14ac:dyDescent="0.25">
      <c r="A191">
        <v>2019</v>
      </c>
      <c r="B191">
        <v>3</v>
      </c>
      <c r="C191">
        <v>23</v>
      </c>
      <c r="D191">
        <v>1</v>
      </c>
      <c r="E191">
        <v>1</v>
      </c>
      <c r="F191">
        <v>25000</v>
      </c>
      <c r="G191">
        <v>648197</v>
      </c>
      <c r="H191" t="s">
        <v>151</v>
      </c>
      <c r="I191" t="s">
        <v>152</v>
      </c>
      <c r="J191" t="s">
        <v>34</v>
      </c>
      <c r="K191">
        <f>O191+O192+O193+O194+O195+O196+O197+O198+O199</f>
        <v>3200000</v>
      </c>
      <c r="L191">
        <v>111</v>
      </c>
      <c r="M191">
        <v>30</v>
      </c>
      <c r="N191" t="s">
        <v>90</v>
      </c>
      <c r="O191">
        <v>3200000</v>
      </c>
      <c r="P191">
        <v>2912000</v>
      </c>
      <c r="Q191" t="s">
        <v>36</v>
      </c>
      <c r="T191" t="s">
        <v>73</v>
      </c>
      <c r="U191" t="s">
        <v>153</v>
      </c>
      <c r="V191" t="s">
        <v>38</v>
      </c>
      <c r="W191" t="s">
        <v>39</v>
      </c>
      <c r="Y191">
        <v>1994</v>
      </c>
      <c r="Z191">
        <v>1</v>
      </c>
      <c r="AA191" t="s">
        <v>75</v>
      </c>
      <c r="AB191" t="s">
        <v>154</v>
      </c>
      <c r="AC191" s="1">
        <v>34335</v>
      </c>
      <c r="AE191" t="s">
        <v>41</v>
      </c>
    </row>
    <row r="192" spans="1:31" x14ac:dyDescent="0.25">
      <c r="A192">
        <v>2019</v>
      </c>
      <c r="B192">
        <v>3</v>
      </c>
      <c r="C192">
        <v>23</v>
      </c>
      <c r="D192">
        <v>1</v>
      </c>
      <c r="E192">
        <v>1</v>
      </c>
      <c r="F192">
        <v>25000</v>
      </c>
      <c r="G192">
        <v>648197</v>
      </c>
      <c r="H192" t="s">
        <v>151</v>
      </c>
      <c r="I192" t="s">
        <v>152</v>
      </c>
      <c r="J192" t="s">
        <v>34</v>
      </c>
      <c r="K192">
        <v>0</v>
      </c>
      <c r="L192">
        <v>113</v>
      </c>
      <c r="M192">
        <v>30</v>
      </c>
      <c r="N192">
        <v>0</v>
      </c>
      <c r="O192">
        <v>0</v>
      </c>
      <c r="P192">
        <v>0</v>
      </c>
      <c r="Q192" t="s">
        <v>42</v>
      </c>
      <c r="T192" t="s">
        <v>73</v>
      </c>
      <c r="U192" t="s">
        <v>153</v>
      </c>
      <c r="V192" t="s">
        <v>38</v>
      </c>
      <c r="W192" t="s">
        <v>39</v>
      </c>
      <c r="Y192">
        <v>1994</v>
      </c>
      <c r="Z192">
        <v>1</v>
      </c>
      <c r="AA192" t="s">
        <v>75</v>
      </c>
      <c r="AB192" t="s">
        <v>154</v>
      </c>
      <c r="AC192" s="1">
        <v>34335</v>
      </c>
      <c r="AE192" t="s">
        <v>41</v>
      </c>
    </row>
    <row r="193" spans="1:31" x14ac:dyDescent="0.25">
      <c r="A193">
        <v>2019</v>
      </c>
      <c r="B193">
        <v>3</v>
      </c>
      <c r="C193">
        <v>23</v>
      </c>
      <c r="D193">
        <v>1</v>
      </c>
      <c r="E193">
        <v>1</v>
      </c>
      <c r="F193">
        <v>25000</v>
      </c>
      <c r="G193">
        <v>648197</v>
      </c>
      <c r="H193" t="s">
        <v>151</v>
      </c>
      <c r="I193" t="s">
        <v>152</v>
      </c>
      <c r="J193" t="s">
        <v>34</v>
      </c>
      <c r="K193">
        <v>0</v>
      </c>
      <c r="L193">
        <v>114</v>
      </c>
      <c r="M193">
        <v>30</v>
      </c>
      <c r="N193">
        <v>0</v>
      </c>
      <c r="O193">
        <v>0</v>
      </c>
      <c r="P193">
        <v>0</v>
      </c>
      <c r="Q193" t="s">
        <v>43</v>
      </c>
      <c r="T193" t="s">
        <v>73</v>
      </c>
      <c r="U193" t="s">
        <v>153</v>
      </c>
      <c r="V193" t="s">
        <v>38</v>
      </c>
      <c r="W193" t="s">
        <v>39</v>
      </c>
      <c r="Y193">
        <v>1994</v>
      </c>
      <c r="Z193">
        <v>1</v>
      </c>
      <c r="AA193" t="s">
        <v>75</v>
      </c>
      <c r="AB193" t="s">
        <v>154</v>
      </c>
      <c r="AC193" s="1">
        <v>34335</v>
      </c>
      <c r="AE193" t="s">
        <v>41</v>
      </c>
    </row>
    <row r="194" spans="1:31" x14ac:dyDescent="0.25">
      <c r="A194">
        <v>2019</v>
      </c>
      <c r="B194">
        <v>3</v>
      </c>
      <c r="C194">
        <v>23</v>
      </c>
      <c r="D194">
        <v>1</v>
      </c>
      <c r="E194">
        <v>1</v>
      </c>
      <c r="F194">
        <v>25000</v>
      </c>
      <c r="G194">
        <v>648197</v>
      </c>
      <c r="H194" t="s">
        <v>151</v>
      </c>
      <c r="I194" t="s">
        <v>152</v>
      </c>
      <c r="J194" t="s">
        <v>34</v>
      </c>
      <c r="K194">
        <v>0</v>
      </c>
      <c r="L194">
        <v>123</v>
      </c>
      <c r="M194">
        <v>30</v>
      </c>
      <c r="N194">
        <v>0</v>
      </c>
      <c r="O194">
        <v>0</v>
      </c>
      <c r="P194">
        <v>0</v>
      </c>
      <c r="Q194" t="s">
        <v>44</v>
      </c>
      <c r="T194" t="s">
        <v>73</v>
      </c>
      <c r="U194" t="s">
        <v>153</v>
      </c>
      <c r="V194" t="s">
        <v>38</v>
      </c>
      <c r="W194" t="s">
        <v>39</v>
      </c>
      <c r="Y194">
        <v>1994</v>
      </c>
      <c r="Z194">
        <v>1</v>
      </c>
      <c r="AA194" t="s">
        <v>75</v>
      </c>
      <c r="AB194" t="s">
        <v>154</v>
      </c>
      <c r="AC194" s="1">
        <v>34335</v>
      </c>
      <c r="AE194" t="s">
        <v>41</v>
      </c>
    </row>
    <row r="195" spans="1:31" x14ac:dyDescent="0.25">
      <c r="A195">
        <v>2019</v>
      </c>
      <c r="B195">
        <v>3</v>
      </c>
      <c r="C195">
        <v>23</v>
      </c>
      <c r="D195">
        <v>1</v>
      </c>
      <c r="E195">
        <v>1</v>
      </c>
      <c r="F195">
        <v>25000</v>
      </c>
      <c r="G195">
        <v>648197</v>
      </c>
      <c r="H195" t="s">
        <v>151</v>
      </c>
      <c r="I195" t="s">
        <v>152</v>
      </c>
      <c r="J195" t="s">
        <v>34</v>
      </c>
      <c r="K195">
        <v>0</v>
      </c>
      <c r="L195">
        <v>125</v>
      </c>
      <c r="M195">
        <v>30</v>
      </c>
      <c r="N195">
        <v>0</v>
      </c>
      <c r="O195">
        <v>0</v>
      </c>
      <c r="P195">
        <v>0</v>
      </c>
      <c r="Q195" t="s">
        <v>45</v>
      </c>
      <c r="T195" t="s">
        <v>73</v>
      </c>
      <c r="U195" t="s">
        <v>153</v>
      </c>
      <c r="V195" t="s">
        <v>38</v>
      </c>
      <c r="W195" t="s">
        <v>39</v>
      </c>
      <c r="Y195">
        <v>1994</v>
      </c>
      <c r="Z195">
        <v>1</v>
      </c>
      <c r="AA195" t="s">
        <v>75</v>
      </c>
      <c r="AB195" t="s">
        <v>154</v>
      </c>
      <c r="AC195" s="1">
        <v>34335</v>
      </c>
      <c r="AE195" t="s">
        <v>41</v>
      </c>
    </row>
    <row r="196" spans="1:31" x14ac:dyDescent="0.25">
      <c r="A196">
        <v>2019</v>
      </c>
      <c r="B196">
        <v>3</v>
      </c>
      <c r="C196">
        <v>23</v>
      </c>
      <c r="D196">
        <v>1</v>
      </c>
      <c r="E196">
        <v>1</v>
      </c>
      <c r="F196">
        <v>25000</v>
      </c>
      <c r="G196">
        <v>648197</v>
      </c>
      <c r="H196" t="s">
        <v>151</v>
      </c>
      <c r="I196" t="s">
        <v>152</v>
      </c>
      <c r="J196" t="s">
        <v>34</v>
      </c>
      <c r="K196">
        <v>0</v>
      </c>
      <c r="L196">
        <v>131</v>
      </c>
      <c r="M196">
        <v>30</v>
      </c>
      <c r="N196">
        <v>0</v>
      </c>
      <c r="O196">
        <v>0</v>
      </c>
      <c r="P196">
        <v>0</v>
      </c>
      <c r="Q196" t="s">
        <v>46</v>
      </c>
      <c r="T196" t="s">
        <v>73</v>
      </c>
      <c r="U196" t="s">
        <v>153</v>
      </c>
      <c r="V196" t="s">
        <v>38</v>
      </c>
      <c r="W196" t="s">
        <v>39</v>
      </c>
      <c r="Y196">
        <v>1994</v>
      </c>
      <c r="Z196">
        <v>1</v>
      </c>
      <c r="AA196" t="s">
        <v>75</v>
      </c>
      <c r="AB196" t="s">
        <v>154</v>
      </c>
      <c r="AC196" s="1">
        <v>34335</v>
      </c>
      <c r="AE196" t="s">
        <v>41</v>
      </c>
    </row>
    <row r="197" spans="1:31" x14ac:dyDescent="0.25">
      <c r="A197">
        <v>2019</v>
      </c>
      <c r="B197">
        <v>3</v>
      </c>
      <c r="C197">
        <v>23</v>
      </c>
      <c r="D197">
        <v>1</v>
      </c>
      <c r="E197">
        <v>1</v>
      </c>
      <c r="F197">
        <v>25000</v>
      </c>
      <c r="G197">
        <v>648197</v>
      </c>
      <c r="H197" t="s">
        <v>151</v>
      </c>
      <c r="I197" t="s">
        <v>152</v>
      </c>
      <c r="J197" t="s">
        <v>34</v>
      </c>
      <c r="K197">
        <v>0</v>
      </c>
      <c r="L197">
        <v>133</v>
      </c>
      <c r="M197">
        <v>30</v>
      </c>
      <c r="N197">
        <v>0</v>
      </c>
      <c r="O197">
        <v>0</v>
      </c>
      <c r="P197">
        <v>0</v>
      </c>
      <c r="Q197" t="s">
        <v>47</v>
      </c>
      <c r="T197" t="s">
        <v>73</v>
      </c>
      <c r="U197" t="s">
        <v>153</v>
      </c>
      <c r="V197" t="s">
        <v>38</v>
      </c>
      <c r="W197" t="s">
        <v>39</v>
      </c>
      <c r="Y197">
        <v>1994</v>
      </c>
      <c r="Z197">
        <v>1</v>
      </c>
      <c r="AA197" t="s">
        <v>75</v>
      </c>
      <c r="AB197" t="s">
        <v>154</v>
      </c>
      <c r="AC197" s="1">
        <v>34335</v>
      </c>
      <c r="AE197" t="s">
        <v>41</v>
      </c>
    </row>
    <row r="198" spans="1:31" x14ac:dyDescent="0.25">
      <c r="A198">
        <v>2019</v>
      </c>
      <c r="B198">
        <v>3</v>
      </c>
      <c r="C198">
        <v>23</v>
      </c>
      <c r="D198">
        <v>1</v>
      </c>
      <c r="E198">
        <v>1</v>
      </c>
      <c r="F198">
        <v>25000</v>
      </c>
      <c r="G198">
        <v>648197</v>
      </c>
      <c r="H198" t="s">
        <v>151</v>
      </c>
      <c r="I198" t="s">
        <v>152</v>
      </c>
      <c r="J198" t="s">
        <v>34</v>
      </c>
      <c r="K198">
        <v>0</v>
      </c>
      <c r="L198">
        <v>199</v>
      </c>
      <c r="M198">
        <v>30</v>
      </c>
      <c r="N198">
        <v>0</v>
      </c>
      <c r="O198">
        <v>0</v>
      </c>
      <c r="P198">
        <v>0</v>
      </c>
      <c r="Q198" t="s">
        <v>48</v>
      </c>
      <c r="T198" t="s">
        <v>73</v>
      </c>
      <c r="U198" t="s">
        <v>153</v>
      </c>
      <c r="V198" t="s">
        <v>38</v>
      </c>
      <c r="W198" t="s">
        <v>39</v>
      </c>
      <c r="Y198">
        <v>1994</v>
      </c>
      <c r="Z198">
        <v>1</v>
      </c>
      <c r="AA198" t="s">
        <v>75</v>
      </c>
      <c r="AB198" t="s">
        <v>154</v>
      </c>
      <c r="AC198" s="1">
        <v>34335</v>
      </c>
      <c r="AE198" t="s">
        <v>41</v>
      </c>
    </row>
    <row r="199" spans="1:31" x14ac:dyDescent="0.25">
      <c r="A199">
        <v>2019</v>
      </c>
      <c r="B199">
        <v>3</v>
      </c>
      <c r="C199">
        <v>23</v>
      </c>
      <c r="D199">
        <v>1</v>
      </c>
      <c r="E199">
        <v>1</v>
      </c>
      <c r="F199">
        <v>25000</v>
      </c>
      <c r="G199">
        <v>648197</v>
      </c>
      <c r="H199" t="s">
        <v>151</v>
      </c>
      <c r="I199" t="s">
        <v>152</v>
      </c>
      <c r="J199" t="s">
        <v>34</v>
      </c>
      <c r="K199">
        <v>0</v>
      </c>
      <c r="L199">
        <v>232</v>
      </c>
      <c r="M199">
        <v>30</v>
      </c>
      <c r="N199">
        <v>0</v>
      </c>
      <c r="O199">
        <v>0</v>
      </c>
      <c r="P199">
        <v>0</v>
      </c>
      <c r="Q199" t="s">
        <v>49</v>
      </c>
      <c r="T199" t="s">
        <v>73</v>
      </c>
      <c r="U199" t="s">
        <v>153</v>
      </c>
      <c r="V199" t="s">
        <v>38</v>
      </c>
      <c r="W199" t="s">
        <v>39</v>
      </c>
      <c r="Y199">
        <v>1994</v>
      </c>
      <c r="Z199">
        <v>1</v>
      </c>
      <c r="AA199" t="s">
        <v>75</v>
      </c>
      <c r="AB199" t="s">
        <v>154</v>
      </c>
      <c r="AC199" s="1">
        <v>34335</v>
      </c>
      <c r="AE199" t="s">
        <v>41</v>
      </c>
    </row>
    <row r="200" spans="1:31" x14ac:dyDescent="0.25">
      <c r="A200">
        <v>2019</v>
      </c>
      <c r="B200">
        <v>3</v>
      </c>
      <c r="C200">
        <v>23</v>
      </c>
      <c r="D200">
        <v>1</v>
      </c>
      <c r="E200">
        <v>1</v>
      </c>
      <c r="F200">
        <v>39000</v>
      </c>
      <c r="G200">
        <v>648955</v>
      </c>
      <c r="H200" t="s">
        <v>155</v>
      </c>
      <c r="I200" t="s">
        <v>156</v>
      </c>
      <c r="J200" t="s">
        <v>34</v>
      </c>
      <c r="K200">
        <f>O200+O201+O202+O203+O204+O205+O206+O207+O208</f>
        <v>13525100</v>
      </c>
      <c r="L200">
        <v>111</v>
      </c>
      <c r="M200">
        <v>10</v>
      </c>
      <c r="N200" t="s">
        <v>79</v>
      </c>
      <c r="O200">
        <v>3800000</v>
      </c>
      <c r="P200">
        <v>3458000</v>
      </c>
      <c r="Q200" t="s">
        <v>36</v>
      </c>
      <c r="T200" t="s">
        <v>80</v>
      </c>
      <c r="U200" t="s">
        <v>139</v>
      </c>
      <c r="V200" t="s">
        <v>38</v>
      </c>
      <c r="W200" t="s">
        <v>39</v>
      </c>
      <c r="Y200">
        <v>1976</v>
      </c>
      <c r="Z200">
        <v>1</v>
      </c>
      <c r="AA200" t="s">
        <v>75</v>
      </c>
      <c r="AB200" t="s">
        <v>157</v>
      </c>
      <c r="AC200" s="1">
        <v>27973</v>
      </c>
      <c r="AE200" t="s">
        <v>41</v>
      </c>
    </row>
    <row r="201" spans="1:31" x14ac:dyDescent="0.25">
      <c r="A201">
        <v>2019</v>
      </c>
      <c r="B201">
        <v>3</v>
      </c>
      <c r="C201">
        <v>23</v>
      </c>
      <c r="D201">
        <v>1</v>
      </c>
      <c r="E201">
        <v>1</v>
      </c>
      <c r="F201">
        <v>39000</v>
      </c>
      <c r="G201">
        <v>648955</v>
      </c>
      <c r="H201" t="s">
        <v>155</v>
      </c>
      <c r="I201" t="s">
        <v>156</v>
      </c>
      <c r="J201" t="s">
        <v>34</v>
      </c>
      <c r="K201">
        <v>0</v>
      </c>
      <c r="L201">
        <v>113</v>
      </c>
      <c r="M201">
        <v>30</v>
      </c>
      <c r="N201">
        <v>0</v>
      </c>
      <c r="O201">
        <v>0</v>
      </c>
      <c r="P201">
        <v>0</v>
      </c>
      <c r="Q201" t="s">
        <v>42</v>
      </c>
      <c r="T201" t="s">
        <v>80</v>
      </c>
      <c r="U201" t="s">
        <v>139</v>
      </c>
      <c r="V201" t="s">
        <v>38</v>
      </c>
      <c r="W201" t="s">
        <v>39</v>
      </c>
      <c r="Y201">
        <v>1976</v>
      </c>
      <c r="Z201">
        <v>1</v>
      </c>
      <c r="AA201" t="s">
        <v>75</v>
      </c>
      <c r="AB201" t="s">
        <v>157</v>
      </c>
      <c r="AC201" s="1">
        <v>27973</v>
      </c>
      <c r="AE201" t="s">
        <v>41</v>
      </c>
    </row>
    <row r="202" spans="1:31" x14ac:dyDescent="0.25">
      <c r="A202">
        <v>2019</v>
      </c>
      <c r="B202">
        <v>3</v>
      </c>
      <c r="C202">
        <v>23</v>
      </c>
      <c r="D202">
        <v>1</v>
      </c>
      <c r="E202">
        <v>1</v>
      </c>
      <c r="F202">
        <v>39000</v>
      </c>
      <c r="G202">
        <v>648955</v>
      </c>
      <c r="H202" t="s">
        <v>155</v>
      </c>
      <c r="I202" t="s">
        <v>156</v>
      </c>
      <c r="J202" t="s">
        <v>34</v>
      </c>
      <c r="K202">
        <v>0</v>
      </c>
      <c r="L202">
        <v>114</v>
      </c>
      <c r="M202">
        <v>10</v>
      </c>
      <c r="N202">
        <v>0</v>
      </c>
      <c r="O202">
        <v>0</v>
      </c>
      <c r="P202">
        <v>0</v>
      </c>
      <c r="Q202" t="s">
        <v>43</v>
      </c>
      <c r="T202" t="s">
        <v>80</v>
      </c>
      <c r="U202" t="s">
        <v>139</v>
      </c>
      <c r="V202" t="s">
        <v>38</v>
      </c>
      <c r="W202" t="s">
        <v>39</v>
      </c>
      <c r="Y202">
        <v>1976</v>
      </c>
      <c r="Z202">
        <v>1</v>
      </c>
      <c r="AA202" t="s">
        <v>75</v>
      </c>
      <c r="AB202" t="s">
        <v>157</v>
      </c>
      <c r="AC202" s="1">
        <v>27973</v>
      </c>
      <c r="AE202" t="s">
        <v>41</v>
      </c>
    </row>
    <row r="203" spans="1:31" x14ac:dyDescent="0.25">
      <c r="A203">
        <v>2019</v>
      </c>
      <c r="B203">
        <v>3</v>
      </c>
      <c r="C203">
        <v>23</v>
      </c>
      <c r="D203">
        <v>1</v>
      </c>
      <c r="E203">
        <v>1</v>
      </c>
      <c r="F203">
        <v>39000</v>
      </c>
      <c r="G203">
        <v>648955</v>
      </c>
      <c r="H203" t="s">
        <v>155</v>
      </c>
      <c r="I203" t="s">
        <v>156</v>
      </c>
      <c r="J203" t="s">
        <v>34</v>
      </c>
      <c r="K203">
        <v>0</v>
      </c>
      <c r="L203">
        <v>123</v>
      </c>
      <c r="M203">
        <v>30</v>
      </c>
      <c r="N203">
        <v>0</v>
      </c>
      <c r="O203">
        <v>0</v>
      </c>
      <c r="P203">
        <v>0</v>
      </c>
      <c r="Q203" t="s">
        <v>44</v>
      </c>
      <c r="T203" t="s">
        <v>80</v>
      </c>
      <c r="U203" t="s">
        <v>139</v>
      </c>
      <c r="V203" t="s">
        <v>38</v>
      </c>
      <c r="W203" t="s">
        <v>39</v>
      </c>
      <c r="Y203">
        <v>1976</v>
      </c>
      <c r="Z203">
        <v>1</v>
      </c>
      <c r="AA203" t="s">
        <v>75</v>
      </c>
      <c r="AB203" t="s">
        <v>157</v>
      </c>
      <c r="AC203" s="1">
        <v>27973</v>
      </c>
      <c r="AE203" t="s">
        <v>41</v>
      </c>
    </row>
    <row r="204" spans="1:31" x14ac:dyDescent="0.25">
      <c r="A204">
        <v>2019</v>
      </c>
      <c r="B204">
        <v>3</v>
      </c>
      <c r="C204">
        <v>23</v>
      </c>
      <c r="D204">
        <v>1</v>
      </c>
      <c r="E204">
        <v>1</v>
      </c>
      <c r="F204">
        <v>39000</v>
      </c>
      <c r="G204">
        <v>648955</v>
      </c>
      <c r="H204" t="s">
        <v>155</v>
      </c>
      <c r="I204" t="s">
        <v>156</v>
      </c>
      <c r="J204" t="s">
        <v>34</v>
      </c>
      <c r="K204">
        <v>0</v>
      </c>
      <c r="L204">
        <v>125</v>
      </c>
      <c r="M204">
        <v>30</v>
      </c>
      <c r="N204">
        <v>0</v>
      </c>
      <c r="O204">
        <v>0</v>
      </c>
      <c r="P204">
        <v>0</v>
      </c>
      <c r="Q204" t="s">
        <v>45</v>
      </c>
      <c r="T204" t="s">
        <v>80</v>
      </c>
      <c r="U204" t="s">
        <v>139</v>
      </c>
      <c r="V204" t="s">
        <v>38</v>
      </c>
      <c r="W204" t="s">
        <v>39</v>
      </c>
      <c r="Y204">
        <v>1976</v>
      </c>
      <c r="Z204">
        <v>1</v>
      </c>
      <c r="AA204" t="s">
        <v>75</v>
      </c>
      <c r="AB204" t="s">
        <v>157</v>
      </c>
      <c r="AC204" s="1">
        <v>27973</v>
      </c>
      <c r="AE204" t="s">
        <v>41</v>
      </c>
    </row>
    <row r="205" spans="1:31" x14ac:dyDescent="0.25">
      <c r="A205">
        <v>2019</v>
      </c>
      <c r="B205">
        <v>3</v>
      </c>
      <c r="C205">
        <v>23</v>
      </c>
      <c r="D205">
        <v>1</v>
      </c>
      <c r="E205">
        <v>1</v>
      </c>
      <c r="F205">
        <v>39000</v>
      </c>
      <c r="G205">
        <v>648955</v>
      </c>
      <c r="H205" t="s">
        <v>155</v>
      </c>
      <c r="I205" t="s">
        <v>156</v>
      </c>
      <c r="J205" t="s">
        <v>34</v>
      </c>
      <c r="K205">
        <v>0</v>
      </c>
      <c r="L205">
        <v>131</v>
      </c>
      <c r="M205">
        <v>30</v>
      </c>
      <c r="N205">
        <v>0</v>
      </c>
      <c r="O205">
        <v>0</v>
      </c>
      <c r="P205">
        <v>0</v>
      </c>
      <c r="Q205" t="s">
        <v>46</v>
      </c>
      <c r="T205" t="s">
        <v>80</v>
      </c>
      <c r="U205" t="s">
        <v>139</v>
      </c>
      <c r="V205" t="s">
        <v>38</v>
      </c>
      <c r="W205" t="s">
        <v>39</v>
      </c>
      <c r="Y205">
        <v>1976</v>
      </c>
      <c r="Z205">
        <v>1</v>
      </c>
      <c r="AA205" t="s">
        <v>75</v>
      </c>
      <c r="AB205" t="s">
        <v>157</v>
      </c>
      <c r="AC205" s="1">
        <v>27973</v>
      </c>
      <c r="AE205" t="s">
        <v>41</v>
      </c>
    </row>
    <row r="206" spans="1:31" x14ac:dyDescent="0.25">
      <c r="A206">
        <v>2019</v>
      </c>
      <c r="B206">
        <v>3</v>
      </c>
      <c r="C206">
        <v>23</v>
      </c>
      <c r="D206">
        <v>1</v>
      </c>
      <c r="E206">
        <v>1</v>
      </c>
      <c r="F206">
        <v>39000</v>
      </c>
      <c r="G206">
        <v>648955</v>
      </c>
      <c r="H206" t="s">
        <v>155</v>
      </c>
      <c r="I206" t="s">
        <v>156</v>
      </c>
      <c r="J206" t="s">
        <v>34</v>
      </c>
      <c r="K206">
        <v>0</v>
      </c>
      <c r="L206">
        <v>133</v>
      </c>
      <c r="M206">
        <v>30</v>
      </c>
      <c r="N206">
        <v>0</v>
      </c>
      <c r="O206">
        <v>0</v>
      </c>
      <c r="P206">
        <v>0</v>
      </c>
      <c r="Q206" t="s">
        <v>47</v>
      </c>
      <c r="T206" t="s">
        <v>80</v>
      </c>
      <c r="U206" t="s">
        <v>139</v>
      </c>
      <c r="V206" t="s">
        <v>38</v>
      </c>
      <c r="W206" t="s">
        <v>39</v>
      </c>
      <c r="Y206">
        <v>1976</v>
      </c>
      <c r="Z206">
        <v>1</v>
      </c>
      <c r="AA206" t="s">
        <v>75</v>
      </c>
      <c r="AB206" t="s">
        <v>157</v>
      </c>
      <c r="AC206" s="1">
        <v>27973</v>
      </c>
      <c r="AE206" t="s">
        <v>41</v>
      </c>
    </row>
    <row r="207" spans="1:31" x14ac:dyDescent="0.25">
      <c r="A207">
        <v>2019</v>
      </c>
      <c r="B207">
        <v>3</v>
      </c>
      <c r="C207">
        <v>23</v>
      </c>
      <c r="D207">
        <v>1</v>
      </c>
      <c r="E207">
        <v>1</v>
      </c>
      <c r="F207">
        <v>39000</v>
      </c>
      <c r="G207">
        <v>648955</v>
      </c>
      <c r="H207" t="s">
        <v>155</v>
      </c>
      <c r="I207" t="s">
        <v>156</v>
      </c>
      <c r="J207" t="s">
        <v>34</v>
      </c>
      <c r="K207">
        <v>0</v>
      </c>
      <c r="L207">
        <v>199</v>
      </c>
      <c r="M207">
        <v>30</v>
      </c>
      <c r="N207">
        <v>0</v>
      </c>
      <c r="O207">
        <v>0</v>
      </c>
      <c r="P207">
        <v>0</v>
      </c>
      <c r="Q207" t="s">
        <v>48</v>
      </c>
      <c r="T207" t="s">
        <v>80</v>
      </c>
      <c r="U207" t="s">
        <v>139</v>
      </c>
      <c r="V207" t="s">
        <v>38</v>
      </c>
      <c r="W207" t="s">
        <v>39</v>
      </c>
      <c r="Y207">
        <v>1976</v>
      </c>
      <c r="Z207">
        <v>1</v>
      </c>
      <c r="AA207" t="s">
        <v>75</v>
      </c>
      <c r="AB207" t="s">
        <v>157</v>
      </c>
      <c r="AC207" s="1">
        <v>27973</v>
      </c>
      <c r="AE207" t="s">
        <v>41</v>
      </c>
    </row>
    <row r="208" spans="1:31" x14ac:dyDescent="0.25">
      <c r="A208">
        <v>2019</v>
      </c>
      <c r="B208">
        <v>3</v>
      </c>
      <c r="C208">
        <v>23</v>
      </c>
      <c r="D208">
        <v>1</v>
      </c>
      <c r="E208">
        <v>1</v>
      </c>
      <c r="F208">
        <v>39000</v>
      </c>
      <c r="G208">
        <v>648955</v>
      </c>
      <c r="H208" t="s">
        <v>155</v>
      </c>
      <c r="I208" t="s">
        <v>156</v>
      </c>
      <c r="J208" t="s">
        <v>34</v>
      </c>
      <c r="K208">
        <v>0</v>
      </c>
      <c r="L208">
        <v>232</v>
      </c>
      <c r="M208">
        <v>30</v>
      </c>
      <c r="N208">
        <v>0</v>
      </c>
      <c r="O208">
        <f>2083950+2547050+2547050+2547050</f>
        <v>9725100</v>
      </c>
      <c r="P208">
        <f>2083950+2547050+2547050+2547050</f>
        <v>9725100</v>
      </c>
      <c r="Q208" t="s">
        <v>49</v>
      </c>
      <c r="T208" t="s">
        <v>80</v>
      </c>
      <c r="U208" t="s">
        <v>139</v>
      </c>
      <c r="V208" t="s">
        <v>38</v>
      </c>
      <c r="W208" t="s">
        <v>39</v>
      </c>
      <c r="Y208">
        <v>1976</v>
      </c>
      <c r="Z208">
        <v>1</v>
      </c>
      <c r="AA208" t="s">
        <v>75</v>
      </c>
      <c r="AB208" t="s">
        <v>157</v>
      </c>
      <c r="AC208" s="1">
        <v>27973</v>
      </c>
      <c r="AE208" t="s">
        <v>41</v>
      </c>
    </row>
    <row r="209" spans="1:31" x14ac:dyDescent="0.25">
      <c r="A209">
        <v>2019</v>
      </c>
      <c r="B209">
        <v>3</v>
      </c>
      <c r="C209">
        <v>23</v>
      </c>
      <c r="D209">
        <v>1</v>
      </c>
      <c r="E209">
        <v>1</v>
      </c>
      <c r="F209">
        <v>46000</v>
      </c>
      <c r="G209">
        <v>649276</v>
      </c>
      <c r="H209" t="s">
        <v>158</v>
      </c>
      <c r="I209" t="s">
        <v>159</v>
      </c>
      <c r="J209" t="s">
        <v>34</v>
      </c>
      <c r="K209">
        <f>O209+O210+O211+O212+O213+O214+O215+O216+O217</f>
        <v>7208250</v>
      </c>
      <c r="L209">
        <v>111</v>
      </c>
      <c r="M209">
        <v>10</v>
      </c>
      <c r="N209" t="s">
        <v>160</v>
      </c>
      <c r="O209">
        <v>2600000</v>
      </c>
      <c r="P209">
        <v>2366000</v>
      </c>
      <c r="Q209" t="s">
        <v>36</v>
      </c>
      <c r="T209" t="s">
        <v>73</v>
      </c>
      <c r="U209" t="s">
        <v>139</v>
      </c>
      <c r="V209" t="s">
        <v>38</v>
      </c>
      <c r="W209" t="s">
        <v>39</v>
      </c>
      <c r="Y209">
        <v>1999</v>
      </c>
      <c r="Z209">
        <v>1</v>
      </c>
      <c r="AA209" t="s">
        <v>75</v>
      </c>
      <c r="AB209" t="s">
        <v>69</v>
      </c>
      <c r="AC209" s="1">
        <v>36404</v>
      </c>
      <c r="AE209" t="s">
        <v>41</v>
      </c>
    </row>
    <row r="210" spans="1:31" x14ac:dyDescent="0.25">
      <c r="A210">
        <v>2019</v>
      </c>
      <c r="B210">
        <v>3</v>
      </c>
      <c r="C210">
        <v>23</v>
      </c>
      <c r="D210">
        <v>1</v>
      </c>
      <c r="E210">
        <v>1</v>
      </c>
      <c r="F210">
        <v>46000</v>
      </c>
      <c r="G210">
        <v>649276</v>
      </c>
      <c r="H210" t="s">
        <v>158</v>
      </c>
      <c r="I210" t="s">
        <v>159</v>
      </c>
      <c r="J210" t="s">
        <v>34</v>
      </c>
      <c r="K210">
        <v>0</v>
      </c>
      <c r="L210">
        <v>113</v>
      </c>
      <c r="M210">
        <v>30</v>
      </c>
      <c r="N210">
        <v>0</v>
      </c>
      <c r="O210">
        <v>0</v>
      </c>
      <c r="P210">
        <v>0</v>
      </c>
      <c r="Q210" t="s">
        <v>42</v>
      </c>
      <c r="T210" t="s">
        <v>73</v>
      </c>
      <c r="U210" t="s">
        <v>139</v>
      </c>
      <c r="V210" t="s">
        <v>38</v>
      </c>
      <c r="W210" t="s">
        <v>39</v>
      </c>
      <c r="Y210">
        <v>1999</v>
      </c>
      <c r="Z210">
        <v>1</v>
      </c>
      <c r="AA210" t="s">
        <v>75</v>
      </c>
      <c r="AB210" t="s">
        <v>69</v>
      </c>
      <c r="AC210" s="1">
        <v>36404</v>
      </c>
      <c r="AE210" t="s">
        <v>41</v>
      </c>
    </row>
    <row r="211" spans="1:31" x14ac:dyDescent="0.25">
      <c r="A211">
        <v>2019</v>
      </c>
      <c r="B211">
        <v>3</v>
      </c>
      <c r="C211">
        <v>23</v>
      </c>
      <c r="D211">
        <v>1</v>
      </c>
      <c r="E211">
        <v>1</v>
      </c>
      <c r="F211">
        <v>46000</v>
      </c>
      <c r="G211">
        <v>649276</v>
      </c>
      <c r="H211" t="s">
        <v>158</v>
      </c>
      <c r="I211" t="s">
        <v>159</v>
      </c>
      <c r="J211" t="s">
        <v>34</v>
      </c>
      <c r="K211">
        <v>0</v>
      </c>
      <c r="L211">
        <v>114</v>
      </c>
      <c r="M211">
        <v>10</v>
      </c>
      <c r="N211">
        <v>0</v>
      </c>
      <c r="O211">
        <v>0</v>
      </c>
      <c r="P211">
        <v>0</v>
      </c>
      <c r="Q211" t="s">
        <v>43</v>
      </c>
      <c r="T211" t="s">
        <v>73</v>
      </c>
      <c r="U211" t="s">
        <v>139</v>
      </c>
      <c r="V211" t="s">
        <v>38</v>
      </c>
      <c r="W211" t="s">
        <v>39</v>
      </c>
      <c r="Y211">
        <v>1999</v>
      </c>
      <c r="Z211">
        <v>1</v>
      </c>
      <c r="AA211" t="s">
        <v>75</v>
      </c>
      <c r="AB211" t="s">
        <v>69</v>
      </c>
      <c r="AC211" s="1">
        <v>36404</v>
      </c>
      <c r="AE211" t="s">
        <v>41</v>
      </c>
    </row>
    <row r="212" spans="1:31" x14ac:dyDescent="0.25">
      <c r="A212">
        <v>2019</v>
      </c>
      <c r="B212">
        <v>3</v>
      </c>
      <c r="C212">
        <v>23</v>
      </c>
      <c r="D212">
        <v>1</v>
      </c>
      <c r="E212">
        <v>1</v>
      </c>
      <c r="F212">
        <v>46000</v>
      </c>
      <c r="G212">
        <v>649276</v>
      </c>
      <c r="H212" t="s">
        <v>158</v>
      </c>
      <c r="I212" t="s">
        <v>159</v>
      </c>
      <c r="J212" t="s">
        <v>34</v>
      </c>
      <c r="K212">
        <v>0</v>
      </c>
      <c r="L212">
        <v>123</v>
      </c>
      <c r="M212">
        <v>30</v>
      </c>
      <c r="N212">
        <v>0</v>
      </c>
      <c r="O212">
        <v>497250</v>
      </c>
      <c r="P212">
        <v>452498</v>
      </c>
      <c r="Q212" t="s">
        <v>44</v>
      </c>
      <c r="T212" t="s">
        <v>73</v>
      </c>
      <c r="U212" t="s">
        <v>139</v>
      </c>
      <c r="V212" t="s">
        <v>38</v>
      </c>
      <c r="W212" t="s">
        <v>39</v>
      </c>
      <c r="Y212">
        <v>1999</v>
      </c>
      <c r="Z212">
        <v>1</v>
      </c>
      <c r="AA212" t="s">
        <v>75</v>
      </c>
      <c r="AB212" t="s">
        <v>69</v>
      </c>
      <c r="AC212" s="1">
        <v>36404</v>
      </c>
      <c r="AE212" t="s">
        <v>41</v>
      </c>
    </row>
    <row r="213" spans="1:31" x14ac:dyDescent="0.25">
      <c r="A213">
        <v>2019</v>
      </c>
      <c r="B213">
        <v>3</v>
      </c>
      <c r="C213">
        <v>23</v>
      </c>
      <c r="D213">
        <v>1</v>
      </c>
      <c r="E213">
        <v>1</v>
      </c>
      <c r="F213">
        <v>46000</v>
      </c>
      <c r="G213">
        <v>649276</v>
      </c>
      <c r="H213" t="s">
        <v>158</v>
      </c>
      <c r="I213" t="s">
        <v>159</v>
      </c>
      <c r="J213" t="s">
        <v>34</v>
      </c>
      <c r="K213">
        <v>0</v>
      </c>
      <c r="L213">
        <v>125</v>
      </c>
      <c r="M213">
        <v>30</v>
      </c>
      <c r="N213">
        <v>0</v>
      </c>
      <c r="O213">
        <v>455000</v>
      </c>
      <c r="P213">
        <v>414050</v>
      </c>
      <c r="Q213" t="s">
        <v>45</v>
      </c>
      <c r="T213" t="s">
        <v>73</v>
      </c>
      <c r="U213" t="s">
        <v>139</v>
      </c>
      <c r="V213" t="s">
        <v>38</v>
      </c>
      <c r="W213" t="s">
        <v>39</v>
      </c>
      <c r="Y213">
        <v>1999</v>
      </c>
      <c r="Z213">
        <v>1</v>
      </c>
      <c r="AA213" t="s">
        <v>75</v>
      </c>
      <c r="AB213" t="s">
        <v>69</v>
      </c>
      <c r="AC213" s="1">
        <v>36404</v>
      </c>
      <c r="AE213" t="s">
        <v>41</v>
      </c>
    </row>
    <row r="214" spans="1:31" x14ac:dyDescent="0.25">
      <c r="A214">
        <v>2019</v>
      </c>
      <c r="B214">
        <v>3</v>
      </c>
      <c r="C214">
        <v>23</v>
      </c>
      <c r="D214">
        <v>1</v>
      </c>
      <c r="E214">
        <v>1</v>
      </c>
      <c r="F214">
        <v>46000</v>
      </c>
      <c r="G214">
        <v>649276</v>
      </c>
      <c r="H214" t="s">
        <v>158</v>
      </c>
      <c r="I214" t="s">
        <v>159</v>
      </c>
      <c r="J214" t="s">
        <v>34</v>
      </c>
      <c r="K214">
        <v>0</v>
      </c>
      <c r="L214">
        <v>131</v>
      </c>
      <c r="M214">
        <v>30</v>
      </c>
      <c r="N214">
        <v>0</v>
      </c>
      <c r="O214">
        <v>0</v>
      </c>
      <c r="P214">
        <v>0</v>
      </c>
      <c r="Q214" t="s">
        <v>46</v>
      </c>
      <c r="T214" t="s">
        <v>73</v>
      </c>
      <c r="U214" t="s">
        <v>139</v>
      </c>
      <c r="V214" t="s">
        <v>38</v>
      </c>
      <c r="W214" t="s">
        <v>39</v>
      </c>
      <c r="Y214">
        <v>1999</v>
      </c>
      <c r="Z214">
        <v>1</v>
      </c>
      <c r="AA214" t="s">
        <v>75</v>
      </c>
      <c r="AB214" t="s">
        <v>69</v>
      </c>
      <c r="AC214" s="1">
        <v>36404</v>
      </c>
      <c r="AE214" t="s">
        <v>41</v>
      </c>
    </row>
    <row r="215" spans="1:31" x14ac:dyDescent="0.25">
      <c r="A215">
        <v>2019</v>
      </c>
      <c r="B215">
        <v>3</v>
      </c>
      <c r="C215">
        <v>23</v>
      </c>
      <c r="D215">
        <v>1</v>
      </c>
      <c r="E215">
        <v>1</v>
      </c>
      <c r="F215">
        <v>46000</v>
      </c>
      <c r="G215">
        <v>649276</v>
      </c>
      <c r="H215" t="s">
        <v>158</v>
      </c>
      <c r="I215" t="s">
        <v>159</v>
      </c>
      <c r="J215" t="s">
        <v>34</v>
      </c>
      <c r="K215">
        <v>0</v>
      </c>
      <c r="L215">
        <v>133</v>
      </c>
      <c r="M215">
        <v>30</v>
      </c>
      <c r="N215">
        <v>0</v>
      </c>
      <c r="O215">
        <v>0</v>
      </c>
      <c r="P215">
        <v>0</v>
      </c>
      <c r="Q215" t="s">
        <v>47</v>
      </c>
      <c r="T215" t="s">
        <v>73</v>
      </c>
      <c r="U215" t="s">
        <v>139</v>
      </c>
      <c r="V215" t="s">
        <v>38</v>
      </c>
      <c r="W215" t="s">
        <v>39</v>
      </c>
      <c r="Y215">
        <v>1999</v>
      </c>
      <c r="Z215">
        <v>1</v>
      </c>
      <c r="AA215" t="s">
        <v>75</v>
      </c>
      <c r="AB215" t="s">
        <v>69</v>
      </c>
      <c r="AC215" s="1">
        <v>36404</v>
      </c>
      <c r="AE215" t="s">
        <v>41</v>
      </c>
    </row>
    <row r="216" spans="1:31" x14ac:dyDescent="0.25">
      <c r="A216">
        <v>2019</v>
      </c>
      <c r="B216">
        <v>3</v>
      </c>
      <c r="C216">
        <v>23</v>
      </c>
      <c r="D216">
        <v>1</v>
      </c>
      <c r="E216">
        <v>1</v>
      </c>
      <c r="F216">
        <v>46000</v>
      </c>
      <c r="G216">
        <v>649276</v>
      </c>
      <c r="H216" t="s">
        <v>158</v>
      </c>
      <c r="I216" t="s">
        <v>159</v>
      </c>
      <c r="J216" t="s">
        <v>34</v>
      </c>
      <c r="K216">
        <v>0</v>
      </c>
      <c r="L216">
        <v>199</v>
      </c>
      <c r="M216">
        <v>30</v>
      </c>
      <c r="N216">
        <v>0</v>
      </c>
      <c r="O216">
        <v>0</v>
      </c>
      <c r="P216">
        <v>0</v>
      </c>
      <c r="Q216" t="s">
        <v>48</v>
      </c>
      <c r="T216" t="s">
        <v>73</v>
      </c>
      <c r="U216" t="s">
        <v>139</v>
      </c>
      <c r="V216" t="s">
        <v>38</v>
      </c>
      <c r="W216" t="s">
        <v>39</v>
      </c>
      <c r="Y216">
        <v>1999</v>
      </c>
      <c r="Z216">
        <v>1</v>
      </c>
      <c r="AA216" t="s">
        <v>75</v>
      </c>
      <c r="AB216" t="s">
        <v>69</v>
      </c>
      <c r="AC216" s="1">
        <v>36404</v>
      </c>
      <c r="AE216" t="s">
        <v>41</v>
      </c>
    </row>
    <row r="217" spans="1:31" x14ac:dyDescent="0.25">
      <c r="A217">
        <v>2019</v>
      </c>
      <c r="B217">
        <v>3</v>
      </c>
      <c r="C217">
        <v>23</v>
      </c>
      <c r="D217">
        <v>1</v>
      </c>
      <c r="E217">
        <v>1</v>
      </c>
      <c r="F217">
        <v>46000</v>
      </c>
      <c r="G217">
        <v>649276</v>
      </c>
      <c r="H217" t="s">
        <v>158</v>
      </c>
      <c r="I217" t="s">
        <v>159</v>
      </c>
      <c r="J217" t="s">
        <v>34</v>
      </c>
      <c r="K217">
        <v>0</v>
      </c>
      <c r="L217">
        <v>232</v>
      </c>
      <c r="M217">
        <v>30</v>
      </c>
      <c r="N217">
        <v>0</v>
      </c>
      <c r="O217">
        <f>1645200+2010800</f>
        <v>3656000</v>
      </c>
      <c r="P217">
        <f>1645200+2010800</f>
        <v>3656000</v>
      </c>
      <c r="Q217" t="s">
        <v>49</v>
      </c>
      <c r="T217" t="s">
        <v>73</v>
      </c>
      <c r="U217" t="s">
        <v>139</v>
      </c>
      <c r="V217" t="s">
        <v>38</v>
      </c>
      <c r="W217" t="s">
        <v>39</v>
      </c>
      <c r="Y217">
        <v>1999</v>
      </c>
      <c r="Z217">
        <v>1</v>
      </c>
      <c r="AA217" t="s">
        <v>75</v>
      </c>
      <c r="AB217" t="s">
        <v>69</v>
      </c>
      <c r="AC217" s="1">
        <v>36404</v>
      </c>
      <c r="AE217" t="s">
        <v>41</v>
      </c>
    </row>
    <row r="218" spans="1:31" x14ac:dyDescent="0.25">
      <c r="A218">
        <v>2019</v>
      </c>
      <c r="B218">
        <v>3</v>
      </c>
      <c r="C218">
        <v>23</v>
      </c>
      <c r="D218">
        <v>1</v>
      </c>
      <c r="E218">
        <v>1</v>
      </c>
      <c r="F218">
        <v>2000</v>
      </c>
      <c r="G218">
        <v>650553</v>
      </c>
      <c r="H218" t="s">
        <v>161</v>
      </c>
      <c r="I218" t="s">
        <v>162</v>
      </c>
      <c r="J218" t="s">
        <v>34</v>
      </c>
      <c r="K218">
        <f>O218+O219+O220+O221+O222+O223+O224+O225+O226</f>
        <v>7800000</v>
      </c>
      <c r="L218">
        <v>111</v>
      </c>
      <c r="M218">
        <v>10</v>
      </c>
      <c r="N218" t="s">
        <v>163</v>
      </c>
      <c r="O218">
        <v>6000000</v>
      </c>
      <c r="P218">
        <v>5460000</v>
      </c>
      <c r="Q218" t="s">
        <v>36</v>
      </c>
      <c r="T218" t="s">
        <v>164</v>
      </c>
      <c r="U218" t="s">
        <v>165</v>
      </c>
      <c r="V218" t="s">
        <v>38</v>
      </c>
      <c r="W218" t="s">
        <v>39</v>
      </c>
      <c r="Y218">
        <v>1990</v>
      </c>
      <c r="Z218">
        <v>1</v>
      </c>
      <c r="AA218" t="s">
        <v>75</v>
      </c>
      <c r="AB218" t="s">
        <v>166</v>
      </c>
      <c r="AC218" s="1">
        <v>32964</v>
      </c>
      <c r="AE218" t="s">
        <v>62</v>
      </c>
    </row>
    <row r="219" spans="1:31" x14ac:dyDescent="0.25">
      <c r="A219">
        <v>2019</v>
      </c>
      <c r="B219">
        <v>3</v>
      </c>
      <c r="C219">
        <v>23</v>
      </c>
      <c r="D219">
        <v>1</v>
      </c>
      <c r="E219">
        <v>1</v>
      </c>
      <c r="F219">
        <v>2000</v>
      </c>
      <c r="G219">
        <v>650553</v>
      </c>
      <c r="H219" t="s">
        <v>161</v>
      </c>
      <c r="I219" t="s">
        <v>162</v>
      </c>
      <c r="J219" t="s">
        <v>34</v>
      </c>
      <c r="K219">
        <v>0</v>
      </c>
      <c r="L219">
        <v>113</v>
      </c>
      <c r="M219">
        <v>30</v>
      </c>
      <c r="N219">
        <v>0</v>
      </c>
      <c r="O219">
        <v>0</v>
      </c>
      <c r="P219">
        <v>0</v>
      </c>
      <c r="Q219" t="s">
        <v>42</v>
      </c>
      <c r="T219" t="s">
        <v>164</v>
      </c>
      <c r="U219" t="s">
        <v>165</v>
      </c>
      <c r="V219" t="s">
        <v>38</v>
      </c>
      <c r="W219" t="s">
        <v>39</v>
      </c>
      <c r="Y219">
        <v>1990</v>
      </c>
      <c r="Z219">
        <v>1</v>
      </c>
      <c r="AA219" t="s">
        <v>75</v>
      </c>
      <c r="AB219" t="s">
        <v>166</v>
      </c>
      <c r="AC219" s="1">
        <v>32964</v>
      </c>
      <c r="AE219" t="s">
        <v>41</v>
      </c>
    </row>
    <row r="220" spans="1:31" x14ac:dyDescent="0.25">
      <c r="A220">
        <v>2019</v>
      </c>
      <c r="B220">
        <v>3</v>
      </c>
      <c r="C220">
        <v>23</v>
      </c>
      <c r="D220">
        <v>1</v>
      </c>
      <c r="E220">
        <v>1</v>
      </c>
      <c r="F220">
        <v>2000</v>
      </c>
      <c r="G220">
        <v>650553</v>
      </c>
      <c r="H220" t="s">
        <v>161</v>
      </c>
      <c r="I220" t="s">
        <v>162</v>
      </c>
      <c r="J220" t="s">
        <v>34</v>
      </c>
      <c r="K220">
        <v>0</v>
      </c>
      <c r="L220">
        <v>114</v>
      </c>
      <c r="M220">
        <v>10</v>
      </c>
      <c r="N220">
        <v>0</v>
      </c>
      <c r="O220">
        <v>0</v>
      </c>
      <c r="P220">
        <v>0</v>
      </c>
      <c r="Q220" t="s">
        <v>43</v>
      </c>
      <c r="T220" t="s">
        <v>164</v>
      </c>
      <c r="U220" t="s">
        <v>165</v>
      </c>
      <c r="V220" t="s">
        <v>38</v>
      </c>
      <c r="W220" t="s">
        <v>39</v>
      </c>
      <c r="Y220">
        <v>1990</v>
      </c>
      <c r="Z220">
        <v>1</v>
      </c>
      <c r="AA220" t="s">
        <v>75</v>
      </c>
      <c r="AB220" t="s">
        <v>166</v>
      </c>
      <c r="AC220" s="1">
        <v>32964</v>
      </c>
      <c r="AE220" t="s">
        <v>41</v>
      </c>
    </row>
    <row r="221" spans="1:31" x14ac:dyDescent="0.25">
      <c r="A221">
        <v>2019</v>
      </c>
      <c r="B221">
        <v>3</v>
      </c>
      <c r="C221">
        <v>23</v>
      </c>
      <c r="D221">
        <v>1</v>
      </c>
      <c r="E221">
        <v>1</v>
      </c>
      <c r="F221">
        <v>2000</v>
      </c>
      <c r="G221">
        <v>650553</v>
      </c>
      <c r="H221" t="s">
        <v>161</v>
      </c>
      <c r="I221" t="s">
        <v>162</v>
      </c>
      <c r="J221" t="s">
        <v>34</v>
      </c>
      <c r="K221">
        <v>0</v>
      </c>
      <c r="L221">
        <v>123</v>
      </c>
      <c r="M221">
        <v>30</v>
      </c>
      <c r="N221">
        <v>0</v>
      </c>
      <c r="O221">
        <v>0</v>
      </c>
      <c r="P221">
        <v>0</v>
      </c>
      <c r="Q221" t="s">
        <v>44</v>
      </c>
      <c r="T221" t="s">
        <v>164</v>
      </c>
      <c r="U221" t="s">
        <v>165</v>
      </c>
      <c r="V221" t="s">
        <v>38</v>
      </c>
      <c r="W221" t="s">
        <v>39</v>
      </c>
      <c r="Y221">
        <v>1990</v>
      </c>
      <c r="Z221">
        <v>1</v>
      </c>
      <c r="AA221" t="s">
        <v>75</v>
      </c>
      <c r="AB221" t="s">
        <v>166</v>
      </c>
      <c r="AC221" s="1">
        <v>32964</v>
      </c>
      <c r="AE221" t="s">
        <v>41</v>
      </c>
    </row>
    <row r="222" spans="1:31" x14ac:dyDescent="0.25">
      <c r="A222">
        <v>2019</v>
      </c>
      <c r="B222">
        <v>3</v>
      </c>
      <c r="C222">
        <v>23</v>
      </c>
      <c r="D222">
        <v>1</v>
      </c>
      <c r="E222">
        <v>1</v>
      </c>
      <c r="F222">
        <v>2000</v>
      </c>
      <c r="G222">
        <v>650553</v>
      </c>
      <c r="H222" t="s">
        <v>161</v>
      </c>
      <c r="I222" t="s">
        <v>162</v>
      </c>
      <c r="J222" t="s">
        <v>34</v>
      </c>
      <c r="K222">
        <v>0</v>
      </c>
      <c r="L222">
        <v>125</v>
      </c>
      <c r="M222">
        <v>30</v>
      </c>
      <c r="N222">
        <v>0</v>
      </c>
      <c r="O222">
        <v>0</v>
      </c>
      <c r="P222">
        <v>0</v>
      </c>
      <c r="Q222" t="s">
        <v>45</v>
      </c>
      <c r="T222" t="s">
        <v>164</v>
      </c>
      <c r="U222" t="s">
        <v>165</v>
      </c>
      <c r="V222" t="s">
        <v>38</v>
      </c>
      <c r="W222" t="s">
        <v>39</v>
      </c>
      <c r="Y222">
        <v>1990</v>
      </c>
      <c r="Z222">
        <v>1</v>
      </c>
      <c r="AA222" t="s">
        <v>75</v>
      </c>
      <c r="AB222" t="s">
        <v>166</v>
      </c>
      <c r="AC222" s="1">
        <v>32964</v>
      </c>
      <c r="AE222" t="s">
        <v>41</v>
      </c>
    </row>
    <row r="223" spans="1:31" x14ac:dyDescent="0.25">
      <c r="A223">
        <v>2019</v>
      </c>
      <c r="B223">
        <v>3</v>
      </c>
      <c r="C223">
        <v>23</v>
      </c>
      <c r="D223">
        <v>1</v>
      </c>
      <c r="E223">
        <v>1</v>
      </c>
      <c r="F223">
        <v>2000</v>
      </c>
      <c r="G223">
        <v>650553</v>
      </c>
      <c r="H223" t="s">
        <v>161</v>
      </c>
      <c r="I223" t="s">
        <v>162</v>
      </c>
      <c r="J223" t="s">
        <v>34</v>
      </c>
      <c r="K223">
        <v>0</v>
      </c>
      <c r="L223">
        <v>131</v>
      </c>
      <c r="M223">
        <v>30</v>
      </c>
      <c r="N223">
        <v>0</v>
      </c>
      <c r="O223">
        <v>0</v>
      </c>
      <c r="P223">
        <v>0</v>
      </c>
      <c r="Q223" t="s">
        <v>46</v>
      </c>
      <c r="T223" t="s">
        <v>164</v>
      </c>
      <c r="U223" t="s">
        <v>165</v>
      </c>
      <c r="V223" t="s">
        <v>38</v>
      </c>
      <c r="W223" t="s">
        <v>39</v>
      </c>
      <c r="Y223">
        <v>1990</v>
      </c>
      <c r="Z223">
        <v>1</v>
      </c>
      <c r="AA223" t="s">
        <v>75</v>
      </c>
      <c r="AB223" t="s">
        <v>166</v>
      </c>
      <c r="AC223" s="1">
        <v>32964</v>
      </c>
      <c r="AE223" t="s">
        <v>41</v>
      </c>
    </row>
    <row r="224" spans="1:31" x14ac:dyDescent="0.25">
      <c r="A224">
        <v>2019</v>
      </c>
      <c r="B224">
        <v>3</v>
      </c>
      <c r="C224">
        <v>23</v>
      </c>
      <c r="D224">
        <v>1</v>
      </c>
      <c r="E224">
        <v>1</v>
      </c>
      <c r="F224">
        <v>2000</v>
      </c>
      <c r="G224">
        <v>650553</v>
      </c>
      <c r="H224" t="s">
        <v>161</v>
      </c>
      <c r="I224" t="s">
        <v>162</v>
      </c>
      <c r="J224" t="s">
        <v>34</v>
      </c>
      <c r="K224">
        <v>0</v>
      </c>
      <c r="L224">
        <v>133</v>
      </c>
      <c r="M224">
        <v>30</v>
      </c>
      <c r="N224">
        <v>0</v>
      </c>
      <c r="O224">
        <v>1800000</v>
      </c>
      <c r="P224">
        <v>1638000</v>
      </c>
      <c r="Q224" t="s">
        <v>47</v>
      </c>
      <c r="T224" t="s">
        <v>164</v>
      </c>
      <c r="U224" t="s">
        <v>165</v>
      </c>
      <c r="V224" t="s">
        <v>38</v>
      </c>
      <c r="W224" t="s">
        <v>39</v>
      </c>
      <c r="Y224">
        <v>1990</v>
      </c>
      <c r="Z224">
        <v>1</v>
      </c>
      <c r="AA224" t="s">
        <v>75</v>
      </c>
      <c r="AB224" t="s">
        <v>166</v>
      </c>
      <c r="AC224" s="1">
        <v>32964</v>
      </c>
      <c r="AE224" t="s">
        <v>41</v>
      </c>
    </row>
    <row r="225" spans="1:31" x14ac:dyDescent="0.25">
      <c r="A225">
        <v>2019</v>
      </c>
      <c r="B225">
        <v>3</v>
      </c>
      <c r="C225">
        <v>23</v>
      </c>
      <c r="D225">
        <v>1</v>
      </c>
      <c r="E225">
        <v>1</v>
      </c>
      <c r="F225">
        <v>2000</v>
      </c>
      <c r="G225">
        <v>650553</v>
      </c>
      <c r="H225" t="s">
        <v>161</v>
      </c>
      <c r="I225" t="s">
        <v>162</v>
      </c>
      <c r="J225" t="s">
        <v>34</v>
      </c>
      <c r="K225">
        <v>0</v>
      </c>
      <c r="L225">
        <v>199</v>
      </c>
      <c r="M225">
        <v>30</v>
      </c>
      <c r="N225">
        <v>0</v>
      </c>
      <c r="O225">
        <v>0</v>
      </c>
      <c r="P225">
        <v>0</v>
      </c>
      <c r="Q225" t="s">
        <v>48</v>
      </c>
      <c r="T225" t="s">
        <v>164</v>
      </c>
      <c r="U225" t="s">
        <v>165</v>
      </c>
      <c r="V225" t="s">
        <v>38</v>
      </c>
      <c r="W225" t="s">
        <v>39</v>
      </c>
      <c r="Y225">
        <v>1990</v>
      </c>
      <c r="Z225">
        <v>1</v>
      </c>
      <c r="AA225" t="s">
        <v>75</v>
      </c>
      <c r="AB225" t="s">
        <v>166</v>
      </c>
      <c r="AC225" s="1">
        <v>32964</v>
      </c>
      <c r="AE225" t="s">
        <v>41</v>
      </c>
    </row>
    <row r="226" spans="1:31" x14ac:dyDescent="0.25">
      <c r="A226">
        <v>2019</v>
      </c>
      <c r="B226">
        <v>3</v>
      </c>
      <c r="C226">
        <v>23</v>
      </c>
      <c r="D226">
        <v>1</v>
      </c>
      <c r="E226">
        <v>1</v>
      </c>
      <c r="F226">
        <v>2000</v>
      </c>
      <c r="G226">
        <v>650553</v>
      </c>
      <c r="H226" t="s">
        <v>161</v>
      </c>
      <c r="I226" t="s">
        <v>162</v>
      </c>
      <c r="J226" t="s">
        <v>34</v>
      </c>
      <c r="K226">
        <v>0</v>
      </c>
      <c r="L226">
        <v>232</v>
      </c>
      <c r="M226">
        <v>30</v>
      </c>
      <c r="N226">
        <v>0</v>
      </c>
      <c r="O226">
        <v>0</v>
      </c>
      <c r="P226">
        <v>0</v>
      </c>
      <c r="Q226" t="s">
        <v>49</v>
      </c>
      <c r="T226" t="s">
        <v>164</v>
      </c>
      <c r="U226" t="s">
        <v>165</v>
      </c>
      <c r="V226" t="s">
        <v>38</v>
      </c>
      <c r="W226" t="s">
        <v>39</v>
      </c>
      <c r="Y226">
        <v>1990</v>
      </c>
      <c r="Z226">
        <v>1</v>
      </c>
      <c r="AA226" t="s">
        <v>75</v>
      </c>
      <c r="AB226" t="s">
        <v>166</v>
      </c>
      <c r="AC226" s="1">
        <v>32964</v>
      </c>
      <c r="AE226" t="s">
        <v>41</v>
      </c>
    </row>
    <row r="227" spans="1:31" x14ac:dyDescent="0.25">
      <c r="A227">
        <v>2019</v>
      </c>
      <c r="B227">
        <v>3</v>
      </c>
      <c r="C227">
        <v>23</v>
      </c>
      <c r="D227">
        <v>1</v>
      </c>
      <c r="E227">
        <v>1</v>
      </c>
      <c r="F227">
        <v>32000</v>
      </c>
      <c r="G227">
        <v>655332</v>
      </c>
      <c r="H227" t="s">
        <v>167</v>
      </c>
      <c r="I227" t="s">
        <v>168</v>
      </c>
      <c r="J227" t="s">
        <v>34</v>
      </c>
      <c r="K227">
        <f>O227+O228+O229+O230+O231+O232+O233+O234+O235</f>
        <v>2400000</v>
      </c>
      <c r="L227">
        <v>111</v>
      </c>
      <c r="M227">
        <v>10</v>
      </c>
      <c r="N227" t="s">
        <v>72</v>
      </c>
      <c r="O227">
        <v>2400000</v>
      </c>
      <c r="P227">
        <v>2184000</v>
      </c>
      <c r="Q227" t="s">
        <v>36</v>
      </c>
      <c r="T227" t="s">
        <v>73</v>
      </c>
      <c r="U227" t="s">
        <v>169</v>
      </c>
      <c r="V227" t="s">
        <v>38</v>
      </c>
      <c r="W227" t="s">
        <v>170</v>
      </c>
      <c r="X227">
        <v>1</v>
      </c>
      <c r="Y227">
        <v>2014</v>
      </c>
      <c r="Z227">
        <v>1</v>
      </c>
      <c r="AA227" t="s">
        <v>75</v>
      </c>
      <c r="AB227" t="s">
        <v>171</v>
      </c>
      <c r="AC227" s="1">
        <v>41869</v>
      </c>
      <c r="AE227" t="s">
        <v>41</v>
      </c>
    </row>
    <row r="228" spans="1:31" x14ac:dyDescent="0.25">
      <c r="A228">
        <v>2019</v>
      </c>
      <c r="B228">
        <v>3</v>
      </c>
      <c r="C228">
        <v>23</v>
      </c>
      <c r="D228">
        <v>1</v>
      </c>
      <c r="E228">
        <v>1</v>
      </c>
      <c r="F228">
        <v>32000</v>
      </c>
      <c r="G228">
        <v>655332</v>
      </c>
      <c r="H228" t="s">
        <v>167</v>
      </c>
      <c r="I228" t="s">
        <v>168</v>
      </c>
      <c r="J228" t="s">
        <v>34</v>
      </c>
      <c r="K228">
        <v>0</v>
      </c>
      <c r="L228">
        <v>113</v>
      </c>
      <c r="M228">
        <v>30</v>
      </c>
      <c r="N228">
        <v>0</v>
      </c>
      <c r="O228">
        <v>0</v>
      </c>
      <c r="P228">
        <v>0</v>
      </c>
      <c r="Q228" t="s">
        <v>42</v>
      </c>
      <c r="T228" t="s">
        <v>73</v>
      </c>
      <c r="U228" t="s">
        <v>169</v>
      </c>
      <c r="V228" t="s">
        <v>38</v>
      </c>
      <c r="W228" t="s">
        <v>170</v>
      </c>
      <c r="X228">
        <v>1</v>
      </c>
      <c r="Y228">
        <v>2014</v>
      </c>
      <c r="Z228">
        <v>1</v>
      </c>
      <c r="AA228" t="s">
        <v>75</v>
      </c>
      <c r="AB228" t="s">
        <v>171</v>
      </c>
      <c r="AC228" s="1">
        <v>41869</v>
      </c>
      <c r="AE228" t="s">
        <v>41</v>
      </c>
    </row>
    <row r="229" spans="1:31" x14ac:dyDescent="0.25">
      <c r="A229">
        <v>2019</v>
      </c>
      <c r="B229">
        <v>3</v>
      </c>
      <c r="C229">
        <v>23</v>
      </c>
      <c r="D229">
        <v>1</v>
      </c>
      <c r="E229">
        <v>1</v>
      </c>
      <c r="F229">
        <v>32000</v>
      </c>
      <c r="G229">
        <v>655332</v>
      </c>
      <c r="H229" t="s">
        <v>167</v>
      </c>
      <c r="I229" t="s">
        <v>168</v>
      </c>
      <c r="J229" t="s">
        <v>34</v>
      </c>
      <c r="K229">
        <v>0</v>
      </c>
      <c r="L229">
        <v>114</v>
      </c>
      <c r="M229">
        <v>10</v>
      </c>
      <c r="N229">
        <v>0</v>
      </c>
      <c r="O229">
        <v>0</v>
      </c>
      <c r="P229">
        <v>0</v>
      </c>
      <c r="Q229" t="s">
        <v>43</v>
      </c>
      <c r="T229" t="s">
        <v>73</v>
      </c>
      <c r="U229" t="s">
        <v>169</v>
      </c>
      <c r="V229" t="s">
        <v>38</v>
      </c>
      <c r="W229" t="s">
        <v>170</v>
      </c>
      <c r="X229">
        <v>1</v>
      </c>
      <c r="Y229">
        <v>2014</v>
      </c>
      <c r="Z229">
        <v>1</v>
      </c>
      <c r="AA229" t="s">
        <v>75</v>
      </c>
      <c r="AB229" t="s">
        <v>171</v>
      </c>
      <c r="AC229" s="1">
        <v>41869</v>
      </c>
      <c r="AE229" t="s">
        <v>41</v>
      </c>
    </row>
    <row r="230" spans="1:31" x14ac:dyDescent="0.25">
      <c r="A230">
        <v>2019</v>
      </c>
      <c r="B230">
        <v>3</v>
      </c>
      <c r="C230">
        <v>23</v>
      </c>
      <c r="D230">
        <v>1</v>
      </c>
      <c r="E230">
        <v>1</v>
      </c>
      <c r="F230">
        <v>32000</v>
      </c>
      <c r="G230">
        <v>655332</v>
      </c>
      <c r="H230" t="s">
        <v>167</v>
      </c>
      <c r="I230" t="s">
        <v>168</v>
      </c>
      <c r="J230" t="s">
        <v>34</v>
      </c>
      <c r="K230">
        <v>0</v>
      </c>
      <c r="L230">
        <v>123</v>
      </c>
      <c r="M230">
        <v>30</v>
      </c>
      <c r="N230">
        <v>0</v>
      </c>
      <c r="O230">
        <v>0</v>
      </c>
      <c r="P230">
        <v>0</v>
      </c>
      <c r="Q230" t="s">
        <v>44</v>
      </c>
      <c r="T230" t="s">
        <v>73</v>
      </c>
      <c r="U230" t="s">
        <v>169</v>
      </c>
      <c r="V230" t="s">
        <v>38</v>
      </c>
      <c r="W230" t="s">
        <v>170</v>
      </c>
      <c r="X230">
        <v>1</v>
      </c>
      <c r="Y230">
        <v>2014</v>
      </c>
      <c r="Z230">
        <v>1</v>
      </c>
      <c r="AA230" t="s">
        <v>75</v>
      </c>
      <c r="AB230" t="s">
        <v>171</v>
      </c>
      <c r="AC230" s="1">
        <v>41869</v>
      </c>
      <c r="AE230" t="s">
        <v>41</v>
      </c>
    </row>
    <row r="231" spans="1:31" x14ac:dyDescent="0.25">
      <c r="A231">
        <v>2019</v>
      </c>
      <c r="B231">
        <v>3</v>
      </c>
      <c r="C231">
        <v>23</v>
      </c>
      <c r="D231">
        <v>1</v>
      </c>
      <c r="E231">
        <v>1</v>
      </c>
      <c r="F231">
        <v>32000</v>
      </c>
      <c r="G231">
        <v>655332</v>
      </c>
      <c r="H231" t="s">
        <v>167</v>
      </c>
      <c r="I231" t="s">
        <v>168</v>
      </c>
      <c r="J231" t="s">
        <v>34</v>
      </c>
      <c r="K231">
        <v>0</v>
      </c>
      <c r="L231">
        <v>125</v>
      </c>
      <c r="M231">
        <v>30</v>
      </c>
      <c r="N231">
        <v>0</v>
      </c>
      <c r="O231">
        <v>0</v>
      </c>
      <c r="P231">
        <v>0</v>
      </c>
      <c r="Q231" t="s">
        <v>45</v>
      </c>
      <c r="T231" t="s">
        <v>73</v>
      </c>
      <c r="U231" t="s">
        <v>169</v>
      </c>
      <c r="V231" t="s">
        <v>38</v>
      </c>
      <c r="W231" t="s">
        <v>170</v>
      </c>
      <c r="X231">
        <v>1</v>
      </c>
      <c r="Y231">
        <v>2014</v>
      </c>
      <c r="Z231">
        <v>1</v>
      </c>
      <c r="AA231" t="s">
        <v>75</v>
      </c>
      <c r="AB231" t="s">
        <v>171</v>
      </c>
      <c r="AC231" s="1">
        <v>41869</v>
      </c>
      <c r="AE231" t="s">
        <v>41</v>
      </c>
    </row>
    <row r="232" spans="1:31" x14ac:dyDescent="0.25">
      <c r="A232">
        <v>2019</v>
      </c>
      <c r="B232">
        <v>3</v>
      </c>
      <c r="C232">
        <v>23</v>
      </c>
      <c r="D232">
        <v>1</v>
      </c>
      <c r="E232">
        <v>1</v>
      </c>
      <c r="F232">
        <v>32000</v>
      </c>
      <c r="G232">
        <v>655332</v>
      </c>
      <c r="H232" t="s">
        <v>167</v>
      </c>
      <c r="I232" t="s">
        <v>168</v>
      </c>
      <c r="J232" t="s">
        <v>34</v>
      </c>
      <c r="K232">
        <v>0</v>
      </c>
      <c r="L232">
        <v>131</v>
      </c>
      <c r="M232">
        <v>30</v>
      </c>
      <c r="N232">
        <v>0</v>
      </c>
      <c r="O232">
        <v>0</v>
      </c>
      <c r="P232">
        <v>0</v>
      </c>
      <c r="Q232" t="s">
        <v>46</v>
      </c>
      <c r="T232" t="s">
        <v>73</v>
      </c>
      <c r="U232" t="s">
        <v>169</v>
      </c>
      <c r="V232" t="s">
        <v>38</v>
      </c>
      <c r="W232" t="s">
        <v>170</v>
      </c>
      <c r="X232">
        <v>1</v>
      </c>
      <c r="Y232">
        <v>2014</v>
      </c>
      <c r="Z232">
        <v>1</v>
      </c>
      <c r="AA232" t="s">
        <v>75</v>
      </c>
      <c r="AB232" t="s">
        <v>171</v>
      </c>
      <c r="AC232" s="1">
        <v>41869</v>
      </c>
      <c r="AE232" t="s">
        <v>41</v>
      </c>
    </row>
    <row r="233" spans="1:31" x14ac:dyDescent="0.25">
      <c r="A233">
        <v>2019</v>
      </c>
      <c r="B233">
        <v>3</v>
      </c>
      <c r="C233">
        <v>23</v>
      </c>
      <c r="D233">
        <v>1</v>
      </c>
      <c r="E233">
        <v>1</v>
      </c>
      <c r="F233">
        <v>32000</v>
      </c>
      <c r="G233">
        <v>655332</v>
      </c>
      <c r="H233" t="s">
        <v>167</v>
      </c>
      <c r="I233" t="s">
        <v>168</v>
      </c>
      <c r="J233" t="s">
        <v>34</v>
      </c>
      <c r="K233">
        <v>0</v>
      </c>
      <c r="L233">
        <v>133</v>
      </c>
      <c r="M233">
        <v>30</v>
      </c>
      <c r="N233">
        <v>0</v>
      </c>
      <c r="O233">
        <v>0</v>
      </c>
      <c r="P233">
        <v>0</v>
      </c>
      <c r="Q233" t="s">
        <v>47</v>
      </c>
      <c r="T233" t="s">
        <v>73</v>
      </c>
      <c r="U233" t="s">
        <v>169</v>
      </c>
      <c r="V233" t="s">
        <v>38</v>
      </c>
      <c r="W233" t="s">
        <v>170</v>
      </c>
      <c r="X233">
        <v>1</v>
      </c>
      <c r="Y233">
        <v>2014</v>
      </c>
      <c r="Z233">
        <v>1</v>
      </c>
      <c r="AA233" t="s">
        <v>75</v>
      </c>
      <c r="AB233" t="s">
        <v>171</v>
      </c>
      <c r="AC233" s="1">
        <v>41869</v>
      </c>
      <c r="AE233" t="s">
        <v>41</v>
      </c>
    </row>
    <row r="234" spans="1:31" x14ac:dyDescent="0.25">
      <c r="A234">
        <v>2019</v>
      </c>
      <c r="B234">
        <v>3</v>
      </c>
      <c r="C234">
        <v>23</v>
      </c>
      <c r="D234">
        <v>1</v>
      </c>
      <c r="E234">
        <v>1</v>
      </c>
      <c r="F234">
        <v>32000</v>
      </c>
      <c r="G234">
        <v>655332</v>
      </c>
      <c r="H234" t="s">
        <v>167</v>
      </c>
      <c r="I234" t="s">
        <v>168</v>
      </c>
      <c r="J234" t="s">
        <v>34</v>
      </c>
      <c r="K234">
        <v>0</v>
      </c>
      <c r="L234">
        <v>199</v>
      </c>
      <c r="M234">
        <v>30</v>
      </c>
      <c r="N234">
        <v>0</v>
      </c>
      <c r="O234">
        <v>0</v>
      </c>
      <c r="P234">
        <v>0</v>
      </c>
      <c r="Q234" t="s">
        <v>48</v>
      </c>
      <c r="T234" t="s">
        <v>73</v>
      </c>
      <c r="U234" t="s">
        <v>169</v>
      </c>
      <c r="V234" t="s">
        <v>38</v>
      </c>
      <c r="W234" t="s">
        <v>170</v>
      </c>
      <c r="X234">
        <v>1</v>
      </c>
      <c r="Y234">
        <v>2014</v>
      </c>
      <c r="Z234">
        <v>1</v>
      </c>
      <c r="AA234" t="s">
        <v>75</v>
      </c>
      <c r="AB234" t="s">
        <v>171</v>
      </c>
      <c r="AC234" s="1">
        <v>41869</v>
      </c>
      <c r="AE234" t="s">
        <v>41</v>
      </c>
    </row>
    <row r="235" spans="1:31" x14ac:dyDescent="0.25">
      <c r="A235">
        <v>2019</v>
      </c>
      <c r="B235">
        <v>3</v>
      </c>
      <c r="C235">
        <v>23</v>
      </c>
      <c r="D235">
        <v>1</v>
      </c>
      <c r="E235">
        <v>1</v>
      </c>
      <c r="F235">
        <v>32000</v>
      </c>
      <c r="G235">
        <v>655332</v>
      </c>
      <c r="H235" t="s">
        <v>167</v>
      </c>
      <c r="I235" t="s">
        <v>168</v>
      </c>
      <c r="J235" t="s">
        <v>34</v>
      </c>
      <c r="K235">
        <v>0</v>
      </c>
      <c r="L235">
        <v>232</v>
      </c>
      <c r="M235">
        <v>30</v>
      </c>
      <c r="N235">
        <v>0</v>
      </c>
      <c r="O235">
        <v>0</v>
      </c>
      <c r="P235">
        <v>0</v>
      </c>
      <c r="Q235" t="s">
        <v>49</v>
      </c>
      <c r="T235" t="s">
        <v>73</v>
      </c>
      <c r="U235" t="s">
        <v>169</v>
      </c>
      <c r="V235" t="s">
        <v>38</v>
      </c>
      <c r="W235" t="s">
        <v>170</v>
      </c>
      <c r="X235">
        <v>1</v>
      </c>
      <c r="Y235">
        <v>2014</v>
      </c>
      <c r="Z235">
        <v>1</v>
      </c>
      <c r="AA235" t="s">
        <v>75</v>
      </c>
      <c r="AB235" t="s">
        <v>171</v>
      </c>
      <c r="AC235" s="1">
        <v>41869</v>
      </c>
      <c r="AE235" t="s">
        <v>41</v>
      </c>
    </row>
    <row r="236" spans="1:31" x14ac:dyDescent="0.25">
      <c r="A236">
        <v>2019</v>
      </c>
      <c r="B236">
        <v>3</v>
      </c>
      <c r="C236">
        <v>23</v>
      </c>
      <c r="D236">
        <v>1</v>
      </c>
      <c r="E236">
        <v>1</v>
      </c>
      <c r="F236">
        <v>17000</v>
      </c>
      <c r="G236">
        <v>657498</v>
      </c>
      <c r="H236" t="s">
        <v>172</v>
      </c>
      <c r="I236" t="s">
        <v>173</v>
      </c>
      <c r="J236" t="s">
        <v>34</v>
      </c>
      <c r="K236">
        <f>O236+O237+O238+O239+O240+O241+O242+O243+O244</f>
        <v>5100000</v>
      </c>
      <c r="L236">
        <v>111</v>
      </c>
      <c r="M236">
        <v>10</v>
      </c>
      <c r="N236" t="s">
        <v>143</v>
      </c>
      <c r="O236">
        <v>5100000</v>
      </c>
      <c r="P236">
        <v>4641000</v>
      </c>
      <c r="Q236" t="s">
        <v>36</v>
      </c>
      <c r="T236" t="s">
        <v>37</v>
      </c>
      <c r="U236" t="s">
        <v>1429</v>
      </c>
      <c r="V236" t="s">
        <v>38</v>
      </c>
      <c r="W236" t="s">
        <v>39</v>
      </c>
      <c r="Y236">
        <v>1999</v>
      </c>
      <c r="Z236">
        <v>1</v>
      </c>
      <c r="AA236" t="s">
        <v>174</v>
      </c>
      <c r="AB236" t="s">
        <v>175</v>
      </c>
      <c r="AC236" s="1">
        <v>36220</v>
      </c>
      <c r="AE236" t="s">
        <v>41</v>
      </c>
    </row>
    <row r="237" spans="1:31" x14ac:dyDescent="0.25">
      <c r="A237">
        <v>2019</v>
      </c>
      <c r="B237">
        <v>3</v>
      </c>
      <c r="C237">
        <v>23</v>
      </c>
      <c r="D237">
        <v>1</v>
      </c>
      <c r="E237">
        <v>1</v>
      </c>
      <c r="F237">
        <v>17000</v>
      </c>
      <c r="G237">
        <v>657498</v>
      </c>
      <c r="H237" t="s">
        <v>172</v>
      </c>
      <c r="I237" t="s">
        <v>173</v>
      </c>
      <c r="J237" t="s">
        <v>34</v>
      </c>
      <c r="K237">
        <v>0</v>
      </c>
      <c r="L237">
        <v>113</v>
      </c>
      <c r="M237">
        <v>30</v>
      </c>
      <c r="N237">
        <v>0</v>
      </c>
      <c r="O237">
        <v>0</v>
      </c>
      <c r="P237">
        <v>0</v>
      </c>
      <c r="Q237" t="s">
        <v>42</v>
      </c>
      <c r="T237" t="s">
        <v>37</v>
      </c>
      <c r="U237" t="s">
        <v>1429</v>
      </c>
      <c r="V237" t="s">
        <v>38</v>
      </c>
      <c r="W237" t="s">
        <v>39</v>
      </c>
      <c r="Y237">
        <v>1999</v>
      </c>
      <c r="Z237">
        <v>1</v>
      </c>
      <c r="AA237" t="s">
        <v>174</v>
      </c>
      <c r="AB237" t="s">
        <v>175</v>
      </c>
      <c r="AC237" s="1">
        <v>36220</v>
      </c>
      <c r="AE237" t="s">
        <v>41</v>
      </c>
    </row>
    <row r="238" spans="1:31" x14ac:dyDescent="0.25">
      <c r="A238">
        <v>2019</v>
      </c>
      <c r="B238">
        <v>3</v>
      </c>
      <c r="C238">
        <v>23</v>
      </c>
      <c r="D238">
        <v>1</v>
      </c>
      <c r="E238">
        <v>1</v>
      </c>
      <c r="F238">
        <v>17000</v>
      </c>
      <c r="G238">
        <v>657498</v>
      </c>
      <c r="H238" t="s">
        <v>172</v>
      </c>
      <c r="I238" t="s">
        <v>173</v>
      </c>
      <c r="J238" t="s">
        <v>34</v>
      </c>
      <c r="K238">
        <v>0</v>
      </c>
      <c r="L238">
        <v>114</v>
      </c>
      <c r="M238">
        <v>10</v>
      </c>
      <c r="N238">
        <v>0</v>
      </c>
      <c r="O238">
        <v>0</v>
      </c>
      <c r="P238">
        <v>0</v>
      </c>
      <c r="Q238" t="s">
        <v>43</v>
      </c>
      <c r="T238" t="s">
        <v>37</v>
      </c>
      <c r="U238" t="s">
        <v>1429</v>
      </c>
      <c r="V238" t="s">
        <v>38</v>
      </c>
      <c r="W238" t="s">
        <v>39</v>
      </c>
      <c r="Y238">
        <v>1999</v>
      </c>
      <c r="Z238">
        <v>1</v>
      </c>
      <c r="AA238" t="s">
        <v>174</v>
      </c>
      <c r="AB238" t="s">
        <v>175</v>
      </c>
      <c r="AC238" s="1">
        <v>36220</v>
      </c>
      <c r="AE238" t="s">
        <v>41</v>
      </c>
    </row>
    <row r="239" spans="1:31" x14ac:dyDescent="0.25">
      <c r="A239">
        <v>2019</v>
      </c>
      <c r="B239">
        <v>3</v>
      </c>
      <c r="C239">
        <v>23</v>
      </c>
      <c r="D239">
        <v>1</v>
      </c>
      <c r="E239">
        <v>1</v>
      </c>
      <c r="F239">
        <v>17000</v>
      </c>
      <c r="G239">
        <v>657498</v>
      </c>
      <c r="H239" t="s">
        <v>172</v>
      </c>
      <c r="I239" t="s">
        <v>173</v>
      </c>
      <c r="J239" t="s">
        <v>34</v>
      </c>
      <c r="K239">
        <v>0</v>
      </c>
      <c r="L239">
        <v>123</v>
      </c>
      <c r="M239">
        <v>30</v>
      </c>
      <c r="N239">
        <v>0</v>
      </c>
      <c r="O239">
        <v>0</v>
      </c>
      <c r="P239">
        <v>0</v>
      </c>
      <c r="Q239" t="s">
        <v>44</v>
      </c>
      <c r="T239" t="s">
        <v>37</v>
      </c>
      <c r="U239" t="s">
        <v>1429</v>
      </c>
      <c r="V239" t="s">
        <v>38</v>
      </c>
      <c r="W239" t="s">
        <v>39</v>
      </c>
      <c r="Y239">
        <v>1999</v>
      </c>
      <c r="Z239">
        <v>1</v>
      </c>
      <c r="AA239" t="s">
        <v>174</v>
      </c>
      <c r="AB239" t="s">
        <v>175</v>
      </c>
      <c r="AC239" s="1">
        <v>36220</v>
      </c>
      <c r="AE239" t="s">
        <v>41</v>
      </c>
    </row>
    <row r="240" spans="1:31" x14ac:dyDescent="0.25">
      <c r="A240">
        <v>2019</v>
      </c>
      <c r="B240">
        <v>3</v>
      </c>
      <c r="C240">
        <v>23</v>
      </c>
      <c r="D240">
        <v>1</v>
      </c>
      <c r="E240">
        <v>1</v>
      </c>
      <c r="F240">
        <v>17000</v>
      </c>
      <c r="G240">
        <v>657498</v>
      </c>
      <c r="H240" t="s">
        <v>172</v>
      </c>
      <c r="I240" t="s">
        <v>173</v>
      </c>
      <c r="J240" t="s">
        <v>34</v>
      </c>
      <c r="K240">
        <v>0</v>
      </c>
      <c r="L240">
        <v>125</v>
      </c>
      <c r="M240">
        <v>30</v>
      </c>
      <c r="N240">
        <v>0</v>
      </c>
      <c r="O240">
        <v>0</v>
      </c>
      <c r="P240">
        <v>0</v>
      </c>
      <c r="Q240" t="s">
        <v>45</v>
      </c>
      <c r="T240" t="s">
        <v>37</v>
      </c>
      <c r="U240" t="s">
        <v>1429</v>
      </c>
      <c r="V240" t="s">
        <v>38</v>
      </c>
      <c r="W240" t="s">
        <v>39</v>
      </c>
      <c r="Y240">
        <v>1999</v>
      </c>
      <c r="Z240">
        <v>1</v>
      </c>
      <c r="AA240" t="s">
        <v>174</v>
      </c>
      <c r="AB240" t="s">
        <v>175</v>
      </c>
      <c r="AC240" s="1">
        <v>36220</v>
      </c>
      <c r="AE240" t="s">
        <v>41</v>
      </c>
    </row>
    <row r="241" spans="1:31" x14ac:dyDescent="0.25">
      <c r="A241">
        <v>2019</v>
      </c>
      <c r="B241">
        <v>3</v>
      </c>
      <c r="C241">
        <v>23</v>
      </c>
      <c r="D241">
        <v>1</v>
      </c>
      <c r="E241">
        <v>1</v>
      </c>
      <c r="F241">
        <v>17000</v>
      </c>
      <c r="G241">
        <v>657498</v>
      </c>
      <c r="H241" t="s">
        <v>172</v>
      </c>
      <c r="I241" t="s">
        <v>173</v>
      </c>
      <c r="J241" t="s">
        <v>34</v>
      </c>
      <c r="K241">
        <v>0</v>
      </c>
      <c r="L241">
        <v>131</v>
      </c>
      <c r="M241">
        <v>30</v>
      </c>
      <c r="N241">
        <v>0</v>
      </c>
      <c r="O241">
        <v>0</v>
      </c>
      <c r="P241">
        <v>0</v>
      </c>
      <c r="Q241" t="s">
        <v>46</v>
      </c>
      <c r="T241" t="s">
        <v>37</v>
      </c>
      <c r="U241" t="s">
        <v>1429</v>
      </c>
      <c r="V241" t="s">
        <v>38</v>
      </c>
      <c r="W241" t="s">
        <v>39</v>
      </c>
      <c r="Y241">
        <v>1999</v>
      </c>
      <c r="Z241">
        <v>1</v>
      </c>
      <c r="AA241" t="s">
        <v>174</v>
      </c>
      <c r="AB241" t="s">
        <v>175</v>
      </c>
      <c r="AC241" s="1">
        <v>36220</v>
      </c>
      <c r="AE241" t="s">
        <v>41</v>
      </c>
    </row>
    <row r="242" spans="1:31" x14ac:dyDescent="0.25">
      <c r="A242">
        <v>2019</v>
      </c>
      <c r="B242">
        <v>3</v>
      </c>
      <c r="C242">
        <v>23</v>
      </c>
      <c r="D242">
        <v>1</v>
      </c>
      <c r="E242">
        <v>1</v>
      </c>
      <c r="F242">
        <v>17000</v>
      </c>
      <c r="G242">
        <v>657498</v>
      </c>
      <c r="H242" t="s">
        <v>172</v>
      </c>
      <c r="I242" t="s">
        <v>173</v>
      </c>
      <c r="J242" t="s">
        <v>34</v>
      </c>
      <c r="K242">
        <v>0</v>
      </c>
      <c r="L242">
        <v>133</v>
      </c>
      <c r="M242">
        <v>30</v>
      </c>
      <c r="N242">
        <v>0</v>
      </c>
      <c r="O242">
        <v>0</v>
      </c>
      <c r="P242">
        <v>0</v>
      </c>
      <c r="Q242" t="s">
        <v>47</v>
      </c>
      <c r="T242" t="s">
        <v>37</v>
      </c>
      <c r="U242" t="s">
        <v>1429</v>
      </c>
      <c r="V242" t="s">
        <v>38</v>
      </c>
      <c r="W242" t="s">
        <v>39</v>
      </c>
      <c r="Y242">
        <v>1999</v>
      </c>
      <c r="Z242">
        <v>1</v>
      </c>
      <c r="AA242" t="s">
        <v>174</v>
      </c>
      <c r="AB242" t="s">
        <v>175</v>
      </c>
      <c r="AC242" s="1">
        <v>36220</v>
      </c>
      <c r="AE242" t="s">
        <v>41</v>
      </c>
    </row>
    <row r="243" spans="1:31" x14ac:dyDescent="0.25">
      <c r="A243">
        <v>2019</v>
      </c>
      <c r="B243">
        <v>3</v>
      </c>
      <c r="C243">
        <v>23</v>
      </c>
      <c r="D243">
        <v>1</v>
      </c>
      <c r="E243">
        <v>1</v>
      </c>
      <c r="F243">
        <v>17000</v>
      </c>
      <c r="G243">
        <v>657498</v>
      </c>
      <c r="H243" t="s">
        <v>172</v>
      </c>
      <c r="I243" t="s">
        <v>173</v>
      </c>
      <c r="J243" t="s">
        <v>34</v>
      </c>
      <c r="K243">
        <v>0</v>
      </c>
      <c r="L243">
        <v>199</v>
      </c>
      <c r="M243">
        <v>30</v>
      </c>
      <c r="N243">
        <v>0</v>
      </c>
      <c r="O243">
        <v>0</v>
      </c>
      <c r="P243">
        <v>0</v>
      </c>
      <c r="Q243" t="s">
        <v>48</v>
      </c>
      <c r="T243" t="s">
        <v>37</v>
      </c>
      <c r="U243" t="s">
        <v>1429</v>
      </c>
      <c r="V243" t="s">
        <v>38</v>
      </c>
      <c r="W243" t="s">
        <v>39</v>
      </c>
      <c r="Y243">
        <v>1999</v>
      </c>
      <c r="Z243">
        <v>1</v>
      </c>
      <c r="AA243" t="s">
        <v>174</v>
      </c>
      <c r="AB243" t="s">
        <v>175</v>
      </c>
      <c r="AC243" s="1">
        <v>36220</v>
      </c>
      <c r="AE243" t="s">
        <v>41</v>
      </c>
    </row>
    <row r="244" spans="1:31" x14ac:dyDescent="0.25">
      <c r="A244">
        <v>2019</v>
      </c>
      <c r="B244">
        <v>3</v>
      </c>
      <c r="C244">
        <v>23</v>
      </c>
      <c r="D244">
        <v>1</v>
      </c>
      <c r="E244">
        <v>1</v>
      </c>
      <c r="F244">
        <v>17000</v>
      </c>
      <c r="G244">
        <v>657498</v>
      </c>
      <c r="H244" t="s">
        <v>172</v>
      </c>
      <c r="I244" t="s">
        <v>173</v>
      </c>
      <c r="J244" t="s">
        <v>34</v>
      </c>
      <c r="K244">
        <v>0</v>
      </c>
      <c r="L244">
        <v>232</v>
      </c>
      <c r="M244">
        <v>30</v>
      </c>
      <c r="N244">
        <v>0</v>
      </c>
      <c r="O244">
        <v>0</v>
      </c>
      <c r="P244">
        <v>0</v>
      </c>
      <c r="Q244" t="s">
        <v>49</v>
      </c>
      <c r="T244" t="s">
        <v>37</v>
      </c>
      <c r="U244" t="s">
        <v>1429</v>
      </c>
      <c r="V244" t="s">
        <v>38</v>
      </c>
      <c r="W244" t="s">
        <v>39</v>
      </c>
      <c r="Y244">
        <v>1999</v>
      </c>
      <c r="Z244">
        <v>1</v>
      </c>
      <c r="AA244" t="s">
        <v>174</v>
      </c>
      <c r="AB244" t="s">
        <v>175</v>
      </c>
      <c r="AC244" s="1">
        <v>36220</v>
      </c>
      <c r="AE244" t="s">
        <v>41</v>
      </c>
    </row>
    <row r="245" spans="1:31" x14ac:dyDescent="0.25">
      <c r="A245">
        <v>2019</v>
      </c>
      <c r="B245">
        <v>3</v>
      </c>
      <c r="C245">
        <v>23</v>
      </c>
      <c r="D245">
        <v>1</v>
      </c>
      <c r="E245">
        <v>1</v>
      </c>
      <c r="F245">
        <v>36000</v>
      </c>
      <c r="G245">
        <v>657643</v>
      </c>
      <c r="H245" t="s">
        <v>176</v>
      </c>
      <c r="I245" t="s">
        <v>177</v>
      </c>
      <c r="J245" t="s">
        <v>34</v>
      </c>
      <c r="K245">
        <f>O245+O246+O247+O248+O249+O250+O251+O252+O253</f>
        <v>9226933</v>
      </c>
      <c r="L245">
        <v>111</v>
      </c>
      <c r="M245">
        <v>10</v>
      </c>
      <c r="N245" t="s">
        <v>178</v>
      </c>
      <c r="O245">
        <v>4400000</v>
      </c>
      <c r="P245">
        <v>4004000</v>
      </c>
      <c r="Q245" t="s">
        <v>36</v>
      </c>
      <c r="T245" t="s">
        <v>80</v>
      </c>
      <c r="U245" t="s">
        <v>139</v>
      </c>
      <c r="V245" t="s">
        <v>38</v>
      </c>
      <c r="W245" t="s">
        <v>39</v>
      </c>
      <c r="Y245">
        <v>1979</v>
      </c>
      <c r="Z245">
        <v>1</v>
      </c>
      <c r="AA245" t="s">
        <v>75</v>
      </c>
      <c r="AB245" t="s">
        <v>179</v>
      </c>
      <c r="AC245" s="1">
        <v>28915</v>
      </c>
      <c r="AE245" t="s">
        <v>41</v>
      </c>
    </row>
    <row r="246" spans="1:31" x14ac:dyDescent="0.25">
      <c r="A246">
        <v>2019</v>
      </c>
      <c r="B246">
        <v>3</v>
      </c>
      <c r="C246">
        <v>23</v>
      </c>
      <c r="D246">
        <v>1</v>
      </c>
      <c r="E246">
        <v>1</v>
      </c>
      <c r="F246">
        <v>36000</v>
      </c>
      <c r="G246">
        <v>657643</v>
      </c>
      <c r="H246" t="s">
        <v>176</v>
      </c>
      <c r="I246" t="s">
        <v>177</v>
      </c>
      <c r="J246" t="s">
        <v>34</v>
      </c>
      <c r="K246">
        <v>0</v>
      </c>
      <c r="L246">
        <v>113</v>
      </c>
      <c r="M246">
        <v>30</v>
      </c>
      <c r="N246">
        <v>0</v>
      </c>
      <c r="O246">
        <v>0</v>
      </c>
      <c r="P246">
        <v>0</v>
      </c>
      <c r="Q246" t="s">
        <v>42</v>
      </c>
      <c r="T246" t="s">
        <v>80</v>
      </c>
      <c r="U246" t="s">
        <v>139</v>
      </c>
      <c r="V246" t="s">
        <v>38</v>
      </c>
      <c r="W246" t="s">
        <v>39</v>
      </c>
      <c r="Y246">
        <v>1979</v>
      </c>
      <c r="Z246">
        <v>1</v>
      </c>
      <c r="AA246" t="s">
        <v>75</v>
      </c>
      <c r="AB246" t="s">
        <v>179</v>
      </c>
      <c r="AC246" s="1">
        <v>28915</v>
      </c>
      <c r="AE246" t="s">
        <v>41</v>
      </c>
    </row>
    <row r="247" spans="1:31" x14ac:dyDescent="0.25">
      <c r="A247">
        <v>2019</v>
      </c>
      <c r="B247">
        <v>3</v>
      </c>
      <c r="C247">
        <v>23</v>
      </c>
      <c r="D247">
        <v>1</v>
      </c>
      <c r="E247">
        <v>1</v>
      </c>
      <c r="F247">
        <v>36000</v>
      </c>
      <c r="G247">
        <v>657643</v>
      </c>
      <c r="H247" t="s">
        <v>176</v>
      </c>
      <c r="I247" t="s">
        <v>177</v>
      </c>
      <c r="J247" t="s">
        <v>34</v>
      </c>
      <c r="K247">
        <v>0</v>
      </c>
      <c r="L247">
        <v>114</v>
      </c>
      <c r="M247">
        <v>10</v>
      </c>
      <c r="N247">
        <v>0</v>
      </c>
      <c r="O247">
        <v>0</v>
      </c>
      <c r="P247">
        <v>0</v>
      </c>
      <c r="Q247" t="s">
        <v>43</v>
      </c>
      <c r="T247" t="s">
        <v>80</v>
      </c>
      <c r="U247" t="s">
        <v>139</v>
      </c>
      <c r="V247" t="s">
        <v>38</v>
      </c>
      <c r="W247" t="s">
        <v>39</v>
      </c>
      <c r="Y247">
        <v>1979</v>
      </c>
      <c r="Z247">
        <v>1</v>
      </c>
      <c r="AA247" t="s">
        <v>75</v>
      </c>
      <c r="AB247" t="s">
        <v>179</v>
      </c>
      <c r="AC247" s="1">
        <v>28915</v>
      </c>
      <c r="AE247" t="s">
        <v>41</v>
      </c>
    </row>
    <row r="248" spans="1:31" x14ac:dyDescent="0.25">
      <c r="A248">
        <v>2019</v>
      </c>
      <c r="B248">
        <v>3</v>
      </c>
      <c r="C248">
        <v>23</v>
      </c>
      <c r="D248">
        <v>1</v>
      </c>
      <c r="E248">
        <v>1</v>
      </c>
      <c r="F248">
        <v>36000</v>
      </c>
      <c r="G248">
        <v>657643</v>
      </c>
      <c r="H248" t="s">
        <v>176</v>
      </c>
      <c r="I248" t="s">
        <v>177</v>
      </c>
      <c r="J248" t="s">
        <v>34</v>
      </c>
      <c r="K248">
        <v>0</v>
      </c>
      <c r="L248">
        <v>123</v>
      </c>
      <c r="M248">
        <v>30</v>
      </c>
      <c r="N248">
        <v>0</v>
      </c>
      <c r="O248">
        <v>654500</v>
      </c>
      <c r="P248">
        <v>595595</v>
      </c>
      <c r="Q248" t="s">
        <v>44</v>
      </c>
      <c r="T248" t="s">
        <v>80</v>
      </c>
      <c r="U248" t="s">
        <v>139</v>
      </c>
      <c r="V248" t="s">
        <v>38</v>
      </c>
      <c r="W248" t="s">
        <v>39</v>
      </c>
      <c r="Y248">
        <v>1979</v>
      </c>
      <c r="Z248">
        <v>1</v>
      </c>
      <c r="AA248" t="s">
        <v>75</v>
      </c>
      <c r="AB248" t="s">
        <v>179</v>
      </c>
      <c r="AC248" s="1">
        <v>28915</v>
      </c>
      <c r="AE248" t="s">
        <v>41</v>
      </c>
    </row>
    <row r="249" spans="1:31" x14ac:dyDescent="0.25">
      <c r="A249">
        <v>2019</v>
      </c>
      <c r="B249">
        <v>3</v>
      </c>
      <c r="C249">
        <v>23</v>
      </c>
      <c r="D249">
        <v>1</v>
      </c>
      <c r="E249">
        <v>1</v>
      </c>
      <c r="F249">
        <v>36000</v>
      </c>
      <c r="G249">
        <v>657643</v>
      </c>
      <c r="H249" t="s">
        <v>176</v>
      </c>
      <c r="I249" t="s">
        <v>177</v>
      </c>
      <c r="J249" t="s">
        <v>34</v>
      </c>
      <c r="K249">
        <v>0</v>
      </c>
      <c r="L249">
        <v>125</v>
      </c>
      <c r="M249">
        <v>30</v>
      </c>
      <c r="N249">
        <v>0</v>
      </c>
      <c r="O249">
        <v>1162333</v>
      </c>
      <c r="P249">
        <v>995390</v>
      </c>
      <c r="Q249" t="s">
        <v>45</v>
      </c>
      <c r="T249" t="s">
        <v>80</v>
      </c>
      <c r="U249" t="s">
        <v>139</v>
      </c>
      <c r="V249" t="s">
        <v>38</v>
      </c>
      <c r="W249" t="s">
        <v>39</v>
      </c>
      <c r="Y249">
        <v>1979</v>
      </c>
      <c r="Z249">
        <v>1</v>
      </c>
      <c r="AA249" t="s">
        <v>75</v>
      </c>
      <c r="AB249" t="s">
        <v>179</v>
      </c>
      <c r="AC249" s="1">
        <v>28915</v>
      </c>
      <c r="AE249" t="s">
        <v>41</v>
      </c>
    </row>
    <row r="250" spans="1:31" x14ac:dyDescent="0.25">
      <c r="A250">
        <v>2019</v>
      </c>
      <c r="B250">
        <v>3</v>
      </c>
      <c r="C250">
        <v>23</v>
      </c>
      <c r="D250">
        <v>1</v>
      </c>
      <c r="E250">
        <v>1</v>
      </c>
      <c r="F250">
        <v>36000</v>
      </c>
      <c r="G250">
        <v>657643</v>
      </c>
      <c r="H250" t="s">
        <v>176</v>
      </c>
      <c r="I250" t="s">
        <v>177</v>
      </c>
      <c r="J250" t="s">
        <v>34</v>
      </c>
      <c r="K250">
        <v>0</v>
      </c>
      <c r="L250">
        <v>131</v>
      </c>
      <c r="M250">
        <v>30</v>
      </c>
      <c r="N250">
        <v>0</v>
      </c>
      <c r="O250">
        <v>0</v>
      </c>
      <c r="P250">
        <v>0</v>
      </c>
      <c r="Q250" t="s">
        <v>46</v>
      </c>
      <c r="T250" t="s">
        <v>80</v>
      </c>
      <c r="U250" t="s">
        <v>139</v>
      </c>
      <c r="V250" t="s">
        <v>38</v>
      </c>
      <c r="W250" t="s">
        <v>39</v>
      </c>
      <c r="Y250">
        <v>1979</v>
      </c>
      <c r="Z250">
        <v>1</v>
      </c>
      <c r="AA250" t="s">
        <v>75</v>
      </c>
      <c r="AB250" t="s">
        <v>179</v>
      </c>
      <c r="AC250" s="1">
        <v>28915</v>
      </c>
      <c r="AE250" t="s">
        <v>41</v>
      </c>
    </row>
    <row r="251" spans="1:31" x14ac:dyDescent="0.25">
      <c r="A251">
        <v>2019</v>
      </c>
      <c r="B251">
        <v>3</v>
      </c>
      <c r="C251">
        <v>23</v>
      </c>
      <c r="D251">
        <v>1</v>
      </c>
      <c r="E251">
        <v>1</v>
      </c>
      <c r="F251">
        <v>36000</v>
      </c>
      <c r="G251">
        <v>657643</v>
      </c>
      <c r="H251" t="s">
        <v>176</v>
      </c>
      <c r="I251" t="s">
        <v>177</v>
      </c>
      <c r="J251" t="s">
        <v>34</v>
      </c>
      <c r="K251">
        <v>0</v>
      </c>
      <c r="L251">
        <v>133</v>
      </c>
      <c r="M251">
        <v>30</v>
      </c>
      <c r="N251">
        <v>0</v>
      </c>
      <c r="O251">
        <v>0</v>
      </c>
      <c r="P251">
        <v>0</v>
      </c>
      <c r="Q251" t="s">
        <v>47</v>
      </c>
      <c r="T251" t="s">
        <v>80</v>
      </c>
      <c r="U251" t="s">
        <v>139</v>
      </c>
      <c r="V251" t="s">
        <v>38</v>
      </c>
      <c r="W251" t="s">
        <v>39</v>
      </c>
      <c r="Y251">
        <v>1979</v>
      </c>
      <c r="Z251">
        <v>1</v>
      </c>
      <c r="AA251" t="s">
        <v>75</v>
      </c>
      <c r="AB251" t="s">
        <v>179</v>
      </c>
      <c r="AC251" s="1">
        <v>28915</v>
      </c>
      <c r="AE251" t="s">
        <v>41</v>
      </c>
    </row>
    <row r="252" spans="1:31" x14ac:dyDescent="0.25">
      <c r="A252">
        <v>2019</v>
      </c>
      <c r="B252">
        <v>3</v>
      </c>
      <c r="C252">
        <v>23</v>
      </c>
      <c r="D252">
        <v>1</v>
      </c>
      <c r="E252">
        <v>1</v>
      </c>
      <c r="F252">
        <v>36000</v>
      </c>
      <c r="G252">
        <v>657643</v>
      </c>
      <c r="H252" t="s">
        <v>176</v>
      </c>
      <c r="I252" t="s">
        <v>177</v>
      </c>
      <c r="J252" t="s">
        <v>34</v>
      </c>
      <c r="K252">
        <v>0</v>
      </c>
      <c r="L252">
        <v>199</v>
      </c>
      <c r="M252">
        <v>30</v>
      </c>
      <c r="N252">
        <v>0</v>
      </c>
      <c r="O252">
        <v>0</v>
      </c>
      <c r="P252">
        <v>0</v>
      </c>
      <c r="Q252" t="s">
        <v>48</v>
      </c>
      <c r="T252" t="s">
        <v>80</v>
      </c>
      <c r="U252" t="s">
        <v>139</v>
      </c>
      <c r="V252" t="s">
        <v>38</v>
      </c>
      <c r="W252" t="s">
        <v>39</v>
      </c>
      <c r="Y252">
        <v>1979</v>
      </c>
      <c r="Z252">
        <v>1</v>
      </c>
      <c r="AA252" t="s">
        <v>75</v>
      </c>
      <c r="AB252" t="s">
        <v>179</v>
      </c>
      <c r="AC252" s="1">
        <v>28915</v>
      </c>
      <c r="AE252" t="s">
        <v>41</v>
      </c>
    </row>
    <row r="253" spans="1:31" x14ac:dyDescent="0.25">
      <c r="A253">
        <v>2019</v>
      </c>
      <c r="B253">
        <v>3</v>
      </c>
      <c r="C253">
        <v>23</v>
      </c>
      <c r="D253">
        <v>1</v>
      </c>
      <c r="E253">
        <v>1</v>
      </c>
      <c r="F253">
        <v>36000</v>
      </c>
      <c r="G253">
        <v>657643</v>
      </c>
      <c r="H253" t="s">
        <v>176</v>
      </c>
      <c r="I253" t="s">
        <v>177</v>
      </c>
      <c r="J253" t="s">
        <v>34</v>
      </c>
      <c r="K253">
        <v>0</v>
      </c>
      <c r="L253">
        <v>232</v>
      </c>
      <c r="M253">
        <v>30</v>
      </c>
      <c r="N253">
        <v>0</v>
      </c>
      <c r="O253">
        <f>694650+694650+1157750+463050</f>
        <v>3010100</v>
      </c>
      <c r="P253">
        <f>694650+694650+1157750+463050</f>
        <v>3010100</v>
      </c>
      <c r="Q253" t="s">
        <v>49</v>
      </c>
      <c r="T253" t="s">
        <v>80</v>
      </c>
      <c r="U253" t="s">
        <v>139</v>
      </c>
      <c r="V253" t="s">
        <v>38</v>
      </c>
      <c r="W253" t="s">
        <v>39</v>
      </c>
      <c r="Y253">
        <v>1979</v>
      </c>
      <c r="Z253">
        <v>1</v>
      </c>
      <c r="AA253" t="s">
        <v>75</v>
      </c>
      <c r="AB253" t="s">
        <v>179</v>
      </c>
      <c r="AC253" s="1">
        <v>28915</v>
      </c>
      <c r="AE253" t="s">
        <v>41</v>
      </c>
    </row>
    <row r="254" spans="1:31" x14ac:dyDescent="0.25">
      <c r="A254">
        <v>2019</v>
      </c>
      <c r="B254">
        <v>3</v>
      </c>
      <c r="C254">
        <v>23</v>
      </c>
      <c r="D254">
        <v>1</v>
      </c>
      <c r="E254">
        <v>1</v>
      </c>
      <c r="F254">
        <v>15000</v>
      </c>
      <c r="G254">
        <v>660887</v>
      </c>
      <c r="H254" t="s">
        <v>180</v>
      </c>
      <c r="I254" t="s">
        <v>181</v>
      </c>
      <c r="J254" t="s">
        <v>34</v>
      </c>
      <c r="K254">
        <f>O254+O255+O256+O257+O258+O259+O260+O261+O262</f>
        <v>9528400</v>
      </c>
      <c r="L254">
        <v>111</v>
      </c>
      <c r="M254">
        <v>30</v>
      </c>
      <c r="N254" t="s">
        <v>113</v>
      </c>
      <c r="O254">
        <v>4000000</v>
      </c>
      <c r="P254">
        <v>3640000</v>
      </c>
      <c r="Q254" t="s">
        <v>36</v>
      </c>
      <c r="T254" t="s">
        <v>80</v>
      </c>
      <c r="U254" t="s">
        <v>139</v>
      </c>
      <c r="V254" t="s">
        <v>38</v>
      </c>
      <c r="W254" t="s">
        <v>39</v>
      </c>
      <c r="Y254">
        <v>1975</v>
      </c>
      <c r="Z254">
        <v>1</v>
      </c>
      <c r="AA254" t="s">
        <v>75</v>
      </c>
      <c r="AB254" t="s">
        <v>182</v>
      </c>
      <c r="AC254" s="1">
        <v>27607</v>
      </c>
      <c r="AE254" t="s">
        <v>41</v>
      </c>
    </row>
    <row r="255" spans="1:31" x14ac:dyDescent="0.25">
      <c r="A255">
        <v>2019</v>
      </c>
      <c r="B255">
        <v>3</v>
      </c>
      <c r="C255">
        <v>23</v>
      </c>
      <c r="D255">
        <v>1</v>
      </c>
      <c r="E255">
        <v>1</v>
      </c>
      <c r="F255">
        <v>15000</v>
      </c>
      <c r="G255">
        <v>660887</v>
      </c>
      <c r="H255" t="s">
        <v>180</v>
      </c>
      <c r="I255" t="s">
        <v>181</v>
      </c>
      <c r="J255" t="s">
        <v>34</v>
      </c>
      <c r="K255">
        <v>0</v>
      </c>
      <c r="L255">
        <v>113</v>
      </c>
      <c r="M255">
        <v>30</v>
      </c>
      <c r="N255">
        <v>0</v>
      </c>
      <c r="O255">
        <v>0</v>
      </c>
      <c r="P255">
        <v>0</v>
      </c>
      <c r="Q255" t="s">
        <v>42</v>
      </c>
      <c r="T255" t="s">
        <v>80</v>
      </c>
      <c r="U255" t="s">
        <v>139</v>
      </c>
      <c r="V255" t="s">
        <v>38</v>
      </c>
      <c r="W255" t="s">
        <v>39</v>
      </c>
      <c r="Y255">
        <v>1975</v>
      </c>
      <c r="Z255">
        <v>1</v>
      </c>
      <c r="AA255" t="s">
        <v>75</v>
      </c>
      <c r="AB255" t="s">
        <v>182</v>
      </c>
      <c r="AC255" s="1">
        <v>27607</v>
      </c>
      <c r="AE255" t="s">
        <v>41</v>
      </c>
    </row>
    <row r="256" spans="1:31" x14ac:dyDescent="0.25">
      <c r="A256">
        <v>2019</v>
      </c>
      <c r="B256">
        <v>3</v>
      </c>
      <c r="C256">
        <v>23</v>
      </c>
      <c r="D256">
        <v>1</v>
      </c>
      <c r="E256">
        <v>1</v>
      </c>
      <c r="F256">
        <v>15000</v>
      </c>
      <c r="G256">
        <v>660887</v>
      </c>
      <c r="H256" t="s">
        <v>180</v>
      </c>
      <c r="I256" t="s">
        <v>181</v>
      </c>
      <c r="J256" t="s">
        <v>34</v>
      </c>
      <c r="K256">
        <v>0</v>
      </c>
      <c r="L256">
        <v>114</v>
      </c>
      <c r="M256">
        <v>30</v>
      </c>
      <c r="N256">
        <v>0</v>
      </c>
      <c r="O256">
        <v>0</v>
      </c>
      <c r="P256">
        <v>0</v>
      </c>
      <c r="Q256" t="s">
        <v>43</v>
      </c>
      <c r="T256" t="s">
        <v>80</v>
      </c>
      <c r="U256" t="s">
        <v>139</v>
      </c>
      <c r="V256" t="s">
        <v>38</v>
      </c>
      <c r="W256" t="s">
        <v>39</v>
      </c>
      <c r="Y256">
        <v>1975</v>
      </c>
      <c r="Z256">
        <v>1</v>
      </c>
      <c r="AA256" t="s">
        <v>75</v>
      </c>
      <c r="AB256" t="s">
        <v>182</v>
      </c>
      <c r="AC256" s="1">
        <v>27607</v>
      </c>
      <c r="AE256" t="s">
        <v>41</v>
      </c>
    </row>
    <row r="257" spans="1:31" x14ac:dyDescent="0.25">
      <c r="A257">
        <v>2019</v>
      </c>
      <c r="B257">
        <v>3</v>
      </c>
      <c r="C257">
        <v>23</v>
      </c>
      <c r="D257">
        <v>1</v>
      </c>
      <c r="E257">
        <v>1</v>
      </c>
      <c r="F257">
        <v>15000</v>
      </c>
      <c r="G257">
        <v>660887</v>
      </c>
      <c r="H257" t="s">
        <v>180</v>
      </c>
      <c r="I257" t="s">
        <v>181</v>
      </c>
      <c r="J257" t="s">
        <v>34</v>
      </c>
      <c r="K257">
        <v>0</v>
      </c>
      <c r="L257">
        <v>123</v>
      </c>
      <c r="M257">
        <v>30</v>
      </c>
      <c r="N257">
        <v>0</v>
      </c>
      <c r="O257">
        <v>0</v>
      </c>
      <c r="P257">
        <v>0</v>
      </c>
      <c r="Q257" t="s">
        <v>44</v>
      </c>
      <c r="T257" t="s">
        <v>80</v>
      </c>
      <c r="U257" t="s">
        <v>139</v>
      </c>
      <c r="V257" t="s">
        <v>38</v>
      </c>
      <c r="W257" t="s">
        <v>39</v>
      </c>
      <c r="Y257">
        <v>1975</v>
      </c>
      <c r="Z257">
        <v>1</v>
      </c>
      <c r="AA257" t="s">
        <v>75</v>
      </c>
      <c r="AB257" t="s">
        <v>182</v>
      </c>
      <c r="AC257" s="1">
        <v>27607</v>
      </c>
      <c r="AE257" t="s">
        <v>41</v>
      </c>
    </row>
    <row r="258" spans="1:31" x14ac:dyDescent="0.25">
      <c r="A258">
        <v>2019</v>
      </c>
      <c r="B258">
        <v>3</v>
      </c>
      <c r="C258">
        <v>23</v>
      </c>
      <c r="D258">
        <v>1</v>
      </c>
      <c r="E258">
        <v>1</v>
      </c>
      <c r="F258">
        <v>15000</v>
      </c>
      <c r="G258">
        <v>660887</v>
      </c>
      <c r="H258" t="s">
        <v>180</v>
      </c>
      <c r="I258" t="s">
        <v>181</v>
      </c>
      <c r="J258" t="s">
        <v>34</v>
      </c>
      <c r="K258">
        <v>0</v>
      </c>
      <c r="L258">
        <v>125</v>
      </c>
      <c r="M258">
        <v>30</v>
      </c>
      <c r="N258">
        <v>0</v>
      </c>
      <c r="O258">
        <v>0</v>
      </c>
      <c r="P258">
        <v>0</v>
      </c>
      <c r="Q258" t="s">
        <v>45</v>
      </c>
      <c r="T258" t="s">
        <v>80</v>
      </c>
      <c r="U258" t="s">
        <v>139</v>
      </c>
      <c r="V258" t="s">
        <v>38</v>
      </c>
      <c r="W258" t="s">
        <v>39</v>
      </c>
      <c r="Y258">
        <v>1975</v>
      </c>
      <c r="Z258">
        <v>1</v>
      </c>
      <c r="AA258" t="s">
        <v>75</v>
      </c>
      <c r="AB258" t="s">
        <v>182</v>
      </c>
      <c r="AC258" s="1">
        <v>27607</v>
      </c>
      <c r="AE258" t="s">
        <v>41</v>
      </c>
    </row>
    <row r="259" spans="1:31" x14ac:dyDescent="0.25">
      <c r="A259">
        <v>2019</v>
      </c>
      <c r="B259">
        <v>3</v>
      </c>
      <c r="C259">
        <v>23</v>
      </c>
      <c r="D259">
        <v>1</v>
      </c>
      <c r="E259">
        <v>1</v>
      </c>
      <c r="F259">
        <v>15000</v>
      </c>
      <c r="G259">
        <v>660887</v>
      </c>
      <c r="H259" t="s">
        <v>180</v>
      </c>
      <c r="I259" t="s">
        <v>181</v>
      </c>
      <c r="J259" t="s">
        <v>34</v>
      </c>
      <c r="K259">
        <v>0</v>
      </c>
      <c r="L259">
        <v>131</v>
      </c>
      <c r="M259">
        <v>30</v>
      </c>
      <c r="N259">
        <v>0</v>
      </c>
      <c r="O259">
        <v>0</v>
      </c>
      <c r="P259">
        <v>0</v>
      </c>
      <c r="Q259" t="s">
        <v>46</v>
      </c>
      <c r="T259" t="s">
        <v>80</v>
      </c>
      <c r="U259" t="s">
        <v>139</v>
      </c>
      <c r="V259" t="s">
        <v>38</v>
      </c>
      <c r="W259" t="s">
        <v>39</v>
      </c>
      <c r="Y259">
        <v>1975</v>
      </c>
      <c r="Z259">
        <v>1</v>
      </c>
      <c r="AA259" t="s">
        <v>75</v>
      </c>
      <c r="AB259" t="s">
        <v>182</v>
      </c>
      <c r="AC259" s="1">
        <v>27607</v>
      </c>
      <c r="AE259" t="s">
        <v>41</v>
      </c>
    </row>
    <row r="260" spans="1:31" x14ac:dyDescent="0.25">
      <c r="A260">
        <v>2019</v>
      </c>
      <c r="B260">
        <v>3</v>
      </c>
      <c r="C260">
        <v>23</v>
      </c>
      <c r="D260">
        <v>1</v>
      </c>
      <c r="E260">
        <v>1</v>
      </c>
      <c r="F260">
        <v>15000</v>
      </c>
      <c r="G260">
        <v>660887</v>
      </c>
      <c r="H260" t="s">
        <v>180</v>
      </c>
      <c r="I260" t="s">
        <v>181</v>
      </c>
      <c r="J260" t="s">
        <v>34</v>
      </c>
      <c r="K260">
        <v>0</v>
      </c>
      <c r="L260">
        <v>133</v>
      </c>
      <c r="M260">
        <v>30</v>
      </c>
      <c r="N260">
        <v>0</v>
      </c>
      <c r="O260">
        <v>0</v>
      </c>
      <c r="P260">
        <v>0</v>
      </c>
      <c r="Q260" t="s">
        <v>47</v>
      </c>
      <c r="T260" t="s">
        <v>80</v>
      </c>
      <c r="U260" t="s">
        <v>139</v>
      </c>
      <c r="V260" t="s">
        <v>38</v>
      </c>
      <c r="W260" t="s">
        <v>39</v>
      </c>
      <c r="Y260">
        <v>1975</v>
      </c>
      <c r="Z260">
        <v>1</v>
      </c>
      <c r="AA260" t="s">
        <v>75</v>
      </c>
      <c r="AB260" t="s">
        <v>182</v>
      </c>
      <c r="AC260" s="1">
        <v>27607</v>
      </c>
      <c r="AE260" t="s">
        <v>41</v>
      </c>
    </row>
    <row r="261" spans="1:31" x14ac:dyDescent="0.25">
      <c r="A261">
        <v>2019</v>
      </c>
      <c r="B261">
        <v>3</v>
      </c>
      <c r="C261">
        <v>23</v>
      </c>
      <c r="D261">
        <v>1</v>
      </c>
      <c r="E261">
        <v>1</v>
      </c>
      <c r="F261">
        <v>15000</v>
      </c>
      <c r="G261">
        <v>660887</v>
      </c>
      <c r="H261" t="s">
        <v>180</v>
      </c>
      <c r="I261" t="s">
        <v>181</v>
      </c>
      <c r="J261" t="s">
        <v>34</v>
      </c>
      <c r="K261">
        <v>0</v>
      </c>
      <c r="L261">
        <v>199</v>
      </c>
      <c r="M261">
        <v>30</v>
      </c>
      <c r="N261">
        <v>0</v>
      </c>
      <c r="O261">
        <v>0</v>
      </c>
      <c r="P261">
        <v>0</v>
      </c>
      <c r="Q261" t="s">
        <v>48</v>
      </c>
      <c r="T261" t="s">
        <v>80</v>
      </c>
      <c r="U261" t="s">
        <v>139</v>
      </c>
      <c r="V261" t="s">
        <v>38</v>
      </c>
      <c r="W261" t="s">
        <v>39</v>
      </c>
      <c r="Y261">
        <v>1975</v>
      </c>
      <c r="Z261">
        <v>1</v>
      </c>
      <c r="AA261" t="s">
        <v>75</v>
      </c>
      <c r="AB261" t="s">
        <v>182</v>
      </c>
      <c r="AC261" s="1">
        <v>27607</v>
      </c>
      <c r="AE261" t="s">
        <v>41</v>
      </c>
    </row>
    <row r="262" spans="1:31" x14ac:dyDescent="0.25">
      <c r="A262">
        <v>2019</v>
      </c>
      <c r="B262">
        <v>3</v>
      </c>
      <c r="C262">
        <v>23</v>
      </c>
      <c r="D262">
        <v>1</v>
      </c>
      <c r="E262">
        <v>1</v>
      </c>
      <c r="F262">
        <v>15000</v>
      </c>
      <c r="G262">
        <v>660887</v>
      </c>
      <c r="H262" t="s">
        <v>180</v>
      </c>
      <c r="I262" t="s">
        <v>181</v>
      </c>
      <c r="J262" t="s">
        <v>34</v>
      </c>
      <c r="K262">
        <v>0</v>
      </c>
      <c r="L262">
        <v>232</v>
      </c>
      <c r="M262">
        <v>30</v>
      </c>
      <c r="N262">
        <v>0</v>
      </c>
      <c r="O262">
        <f>1604500+2031050+1892850</f>
        <v>5528400</v>
      </c>
      <c r="P262">
        <f>1604500+2031050+1892850</f>
        <v>5528400</v>
      </c>
      <c r="Q262" t="s">
        <v>49</v>
      </c>
      <c r="T262" t="s">
        <v>80</v>
      </c>
      <c r="U262" t="s">
        <v>139</v>
      </c>
      <c r="V262" t="s">
        <v>38</v>
      </c>
      <c r="W262" t="s">
        <v>39</v>
      </c>
      <c r="Y262">
        <v>1975</v>
      </c>
      <c r="Z262">
        <v>1</v>
      </c>
      <c r="AA262" t="s">
        <v>75</v>
      </c>
      <c r="AB262" t="s">
        <v>182</v>
      </c>
      <c r="AC262" s="1">
        <v>27607</v>
      </c>
      <c r="AE262" t="s">
        <v>41</v>
      </c>
    </row>
    <row r="263" spans="1:31" x14ac:dyDescent="0.25">
      <c r="A263">
        <v>2019</v>
      </c>
      <c r="B263">
        <v>3</v>
      </c>
      <c r="C263">
        <v>23</v>
      </c>
      <c r="D263">
        <v>1</v>
      </c>
      <c r="E263">
        <v>1</v>
      </c>
      <c r="F263">
        <v>2000</v>
      </c>
      <c r="G263">
        <v>665629</v>
      </c>
      <c r="H263" t="s">
        <v>183</v>
      </c>
      <c r="I263" t="s">
        <v>184</v>
      </c>
      <c r="J263" t="s">
        <v>34</v>
      </c>
      <c r="K263">
        <f>O263+O264+O265+O266+O267+O268+O269+O270+O271</f>
        <v>8930472</v>
      </c>
      <c r="L263">
        <v>111</v>
      </c>
      <c r="M263">
        <v>10</v>
      </c>
      <c r="N263" t="s">
        <v>163</v>
      </c>
      <c r="O263">
        <v>6000000</v>
      </c>
      <c r="P263">
        <v>5460000</v>
      </c>
      <c r="Q263" t="s">
        <v>36</v>
      </c>
      <c r="T263" t="s">
        <v>164</v>
      </c>
      <c r="U263" t="s">
        <v>185</v>
      </c>
      <c r="V263" t="s">
        <v>38</v>
      </c>
      <c r="W263" t="s">
        <v>39</v>
      </c>
      <c r="Y263">
        <v>1997</v>
      </c>
      <c r="Z263">
        <v>1</v>
      </c>
      <c r="AA263" t="s">
        <v>186</v>
      </c>
      <c r="AB263" t="s">
        <v>187</v>
      </c>
      <c r="AC263" s="1">
        <v>35627</v>
      </c>
      <c r="AE263" t="s">
        <v>41</v>
      </c>
    </row>
    <row r="264" spans="1:31" x14ac:dyDescent="0.25">
      <c r="A264">
        <v>2019</v>
      </c>
      <c r="B264">
        <v>3</v>
      </c>
      <c r="C264">
        <v>23</v>
      </c>
      <c r="D264">
        <v>1</v>
      </c>
      <c r="E264">
        <v>1</v>
      </c>
      <c r="F264">
        <v>2000</v>
      </c>
      <c r="G264">
        <v>665629</v>
      </c>
      <c r="H264" t="s">
        <v>183</v>
      </c>
      <c r="I264" t="s">
        <v>184</v>
      </c>
      <c r="J264" t="s">
        <v>34</v>
      </c>
      <c r="K264">
        <v>0</v>
      </c>
      <c r="L264">
        <v>113</v>
      </c>
      <c r="M264">
        <v>30</v>
      </c>
      <c r="N264">
        <v>0</v>
      </c>
      <c r="O264">
        <v>0</v>
      </c>
      <c r="P264">
        <v>0</v>
      </c>
      <c r="Q264" t="s">
        <v>42</v>
      </c>
      <c r="T264" t="s">
        <v>164</v>
      </c>
      <c r="U264" t="s">
        <v>185</v>
      </c>
      <c r="V264" t="s">
        <v>38</v>
      </c>
      <c r="W264" t="s">
        <v>39</v>
      </c>
      <c r="Y264">
        <v>1997</v>
      </c>
      <c r="Z264">
        <v>1</v>
      </c>
      <c r="AA264" t="s">
        <v>186</v>
      </c>
      <c r="AB264" t="s">
        <v>187</v>
      </c>
      <c r="AC264" s="1">
        <v>35627</v>
      </c>
      <c r="AE264" t="s">
        <v>41</v>
      </c>
    </row>
    <row r="265" spans="1:31" x14ac:dyDescent="0.25">
      <c r="A265">
        <v>2019</v>
      </c>
      <c r="B265">
        <v>3</v>
      </c>
      <c r="C265">
        <v>23</v>
      </c>
      <c r="D265">
        <v>1</v>
      </c>
      <c r="E265">
        <v>1</v>
      </c>
      <c r="F265">
        <v>2000</v>
      </c>
      <c r="G265">
        <v>665629</v>
      </c>
      <c r="H265" t="s">
        <v>183</v>
      </c>
      <c r="I265" t="s">
        <v>184</v>
      </c>
      <c r="J265" t="s">
        <v>34</v>
      </c>
      <c r="K265">
        <v>0</v>
      </c>
      <c r="L265">
        <v>114</v>
      </c>
      <c r="M265">
        <v>10</v>
      </c>
      <c r="N265">
        <v>0</v>
      </c>
      <c r="O265">
        <v>0</v>
      </c>
      <c r="P265">
        <v>0</v>
      </c>
      <c r="Q265" t="s">
        <v>43</v>
      </c>
      <c r="T265" t="s">
        <v>164</v>
      </c>
      <c r="U265" t="s">
        <v>185</v>
      </c>
      <c r="V265" t="s">
        <v>38</v>
      </c>
      <c r="W265" t="s">
        <v>39</v>
      </c>
      <c r="Y265">
        <v>1997</v>
      </c>
      <c r="Z265">
        <v>1</v>
      </c>
      <c r="AA265" t="s">
        <v>186</v>
      </c>
      <c r="AB265" t="s">
        <v>187</v>
      </c>
      <c r="AC265" s="1">
        <v>35627</v>
      </c>
      <c r="AE265" t="s">
        <v>41</v>
      </c>
    </row>
    <row r="266" spans="1:31" x14ac:dyDescent="0.25">
      <c r="A266">
        <v>2019</v>
      </c>
      <c r="B266">
        <v>3</v>
      </c>
      <c r="C266">
        <v>23</v>
      </c>
      <c r="D266">
        <v>1</v>
      </c>
      <c r="E266">
        <v>1</v>
      </c>
      <c r="F266">
        <v>2000</v>
      </c>
      <c r="G266">
        <v>665629</v>
      </c>
      <c r="H266" t="s">
        <v>183</v>
      </c>
      <c r="I266" t="s">
        <v>184</v>
      </c>
      <c r="J266" t="s">
        <v>34</v>
      </c>
      <c r="K266">
        <v>0</v>
      </c>
      <c r="L266">
        <v>123</v>
      </c>
      <c r="M266">
        <v>30</v>
      </c>
      <c r="N266">
        <v>0</v>
      </c>
      <c r="O266">
        <v>1130472</v>
      </c>
      <c r="P266">
        <v>1028730</v>
      </c>
      <c r="Q266" t="s">
        <v>44</v>
      </c>
      <c r="T266" t="s">
        <v>164</v>
      </c>
      <c r="U266" t="s">
        <v>185</v>
      </c>
      <c r="V266" t="s">
        <v>38</v>
      </c>
      <c r="W266" t="s">
        <v>39</v>
      </c>
      <c r="Y266">
        <v>1997</v>
      </c>
      <c r="Z266">
        <v>1</v>
      </c>
      <c r="AA266" t="s">
        <v>186</v>
      </c>
      <c r="AB266" t="s">
        <v>187</v>
      </c>
      <c r="AC266" s="1">
        <v>35627</v>
      </c>
      <c r="AE266" t="s">
        <v>41</v>
      </c>
    </row>
    <row r="267" spans="1:31" x14ac:dyDescent="0.25">
      <c r="A267">
        <v>2019</v>
      </c>
      <c r="B267">
        <v>3</v>
      </c>
      <c r="C267">
        <v>23</v>
      </c>
      <c r="D267">
        <v>1</v>
      </c>
      <c r="E267">
        <v>1</v>
      </c>
      <c r="F267">
        <v>2000</v>
      </c>
      <c r="G267">
        <v>665629</v>
      </c>
      <c r="H267" t="s">
        <v>183</v>
      </c>
      <c r="I267" t="s">
        <v>184</v>
      </c>
      <c r="J267" t="s">
        <v>34</v>
      </c>
      <c r="K267">
        <v>0</v>
      </c>
      <c r="L267">
        <v>125</v>
      </c>
      <c r="M267">
        <v>30</v>
      </c>
      <c r="N267">
        <v>0</v>
      </c>
      <c r="O267">
        <v>0</v>
      </c>
      <c r="P267">
        <v>0</v>
      </c>
      <c r="Q267" t="s">
        <v>45</v>
      </c>
      <c r="T267" t="s">
        <v>164</v>
      </c>
      <c r="U267" t="s">
        <v>185</v>
      </c>
      <c r="V267" t="s">
        <v>38</v>
      </c>
      <c r="W267" t="s">
        <v>39</v>
      </c>
      <c r="Y267">
        <v>1997</v>
      </c>
      <c r="Z267">
        <v>1</v>
      </c>
      <c r="AA267" t="s">
        <v>186</v>
      </c>
      <c r="AB267" t="s">
        <v>187</v>
      </c>
      <c r="AC267" s="1">
        <v>35627</v>
      </c>
      <c r="AE267" t="s">
        <v>41</v>
      </c>
    </row>
    <row r="268" spans="1:31" x14ac:dyDescent="0.25">
      <c r="A268">
        <v>2019</v>
      </c>
      <c r="B268">
        <v>3</v>
      </c>
      <c r="C268">
        <v>23</v>
      </c>
      <c r="D268">
        <v>1</v>
      </c>
      <c r="E268">
        <v>1</v>
      </c>
      <c r="F268">
        <v>2000</v>
      </c>
      <c r="G268">
        <v>665629</v>
      </c>
      <c r="H268" t="s">
        <v>183</v>
      </c>
      <c r="I268" t="s">
        <v>184</v>
      </c>
      <c r="J268" t="s">
        <v>34</v>
      </c>
      <c r="K268">
        <v>0</v>
      </c>
      <c r="L268">
        <v>131</v>
      </c>
      <c r="M268">
        <v>30</v>
      </c>
      <c r="N268">
        <v>0</v>
      </c>
      <c r="O268">
        <v>0</v>
      </c>
      <c r="P268">
        <v>0</v>
      </c>
      <c r="Q268" t="s">
        <v>46</v>
      </c>
      <c r="T268" t="s">
        <v>164</v>
      </c>
      <c r="U268" t="s">
        <v>185</v>
      </c>
      <c r="V268" t="s">
        <v>38</v>
      </c>
      <c r="W268" t="s">
        <v>39</v>
      </c>
      <c r="Y268">
        <v>1997</v>
      </c>
      <c r="Z268">
        <v>1</v>
      </c>
      <c r="AA268" t="s">
        <v>186</v>
      </c>
      <c r="AB268" t="s">
        <v>187</v>
      </c>
      <c r="AC268" s="1">
        <v>35627</v>
      </c>
      <c r="AE268" t="s">
        <v>41</v>
      </c>
    </row>
    <row r="269" spans="1:31" x14ac:dyDescent="0.25">
      <c r="A269">
        <v>2019</v>
      </c>
      <c r="B269">
        <v>3</v>
      </c>
      <c r="C269">
        <v>23</v>
      </c>
      <c r="D269">
        <v>1</v>
      </c>
      <c r="E269">
        <v>1</v>
      </c>
      <c r="F269">
        <v>2000</v>
      </c>
      <c r="G269">
        <v>665629</v>
      </c>
      <c r="H269" t="s">
        <v>183</v>
      </c>
      <c r="I269" t="s">
        <v>184</v>
      </c>
      <c r="J269" t="s">
        <v>34</v>
      </c>
      <c r="K269">
        <v>0</v>
      </c>
      <c r="L269">
        <v>133</v>
      </c>
      <c r="M269">
        <v>30</v>
      </c>
      <c r="N269">
        <v>0</v>
      </c>
      <c r="O269">
        <v>1800000</v>
      </c>
      <c r="P269">
        <v>1638000</v>
      </c>
      <c r="Q269" t="s">
        <v>47</v>
      </c>
      <c r="T269" t="s">
        <v>164</v>
      </c>
      <c r="U269" t="s">
        <v>185</v>
      </c>
      <c r="V269" t="s">
        <v>38</v>
      </c>
      <c r="W269" t="s">
        <v>39</v>
      </c>
      <c r="Y269">
        <v>1997</v>
      </c>
      <c r="Z269">
        <v>1</v>
      </c>
      <c r="AA269" t="s">
        <v>186</v>
      </c>
      <c r="AB269" t="s">
        <v>187</v>
      </c>
      <c r="AC269" s="1">
        <v>35627</v>
      </c>
      <c r="AE269" t="s">
        <v>41</v>
      </c>
    </row>
    <row r="270" spans="1:31" x14ac:dyDescent="0.25">
      <c r="A270">
        <v>2019</v>
      </c>
      <c r="B270">
        <v>3</v>
      </c>
      <c r="C270">
        <v>23</v>
      </c>
      <c r="D270">
        <v>1</v>
      </c>
      <c r="E270">
        <v>1</v>
      </c>
      <c r="F270">
        <v>2000</v>
      </c>
      <c r="G270">
        <v>665629</v>
      </c>
      <c r="H270" t="s">
        <v>183</v>
      </c>
      <c r="I270" t="s">
        <v>184</v>
      </c>
      <c r="J270" t="s">
        <v>34</v>
      </c>
      <c r="K270">
        <v>0</v>
      </c>
      <c r="L270">
        <v>199</v>
      </c>
      <c r="M270">
        <v>30</v>
      </c>
      <c r="N270">
        <v>0</v>
      </c>
      <c r="O270">
        <v>0</v>
      </c>
      <c r="P270">
        <v>0</v>
      </c>
      <c r="Q270" t="s">
        <v>48</v>
      </c>
      <c r="T270" t="s">
        <v>164</v>
      </c>
      <c r="U270" t="s">
        <v>185</v>
      </c>
      <c r="V270" t="s">
        <v>38</v>
      </c>
      <c r="W270" t="s">
        <v>39</v>
      </c>
      <c r="Y270">
        <v>1997</v>
      </c>
      <c r="Z270">
        <v>1</v>
      </c>
      <c r="AA270" t="s">
        <v>186</v>
      </c>
      <c r="AB270" t="s">
        <v>187</v>
      </c>
      <c r="AC270" s="1">
        <v>35627</v>
      </c>
      <c r="AE270" t="s">
        <v>41</v>
      </c>
    </row>
    <row r="271" spans="1:31" x14ac:dyDescent="0.25">
      <c r="A271">
        <v>2019</v>
      </c>
      <c r="B271">
        <v>3</v>
      </c>
      <c r="C271">
        <v>23</v>
      </c>
      <c r="D271">
        <v>1</v>
      </c>
      <c r="E271">
        <v>1</v>
      </c>
      <c r="F271">
        <v>2000</v>
      </c>
      <c r="G271">
        <v>665629</v>
      </c>
      <c r="H271" t="s">
        <v>183</v>
      </c>
      <c r="I271" t="s">
        <v>184</v>
      </c>
      <c r="J271" t="s">
        <v>34</v>
      </c>
      <c r="K271">
        <v>0</v>
      </c>
      <c r="L271">
        <v>232</v>
      </c>
      <c r="M271">
        <v>30</v>
      </c>
      <c r="N271">
        <v>0</v>
      </c>
      <c r="O271">
        <v>0</v>
      </c>
      <c r="P271">
        <v>0</v>
      </c>
      <c r="Q271" t="s">
        <v>49</v>
      </c>
      <c r="T271" t="s">
        <v>164</v>
      </c>
      <c r="U271" t="s">
        <v>185</v>
      </c>
      <c r="V271" t="s">
        <v>38</v>
      </c>
      <c r="W271" t="s">
        <v>39</v>
      </c>
      <c r="Y271">
        <v>1997</v>
      </c>
      <c r="Z271">
        <v>1</v>
      </c>
      <c r="AA271" t="s">
        <v>186</v>
      </c>
      <c r="AB271" t="s">
        <v>187</v>
      </c>
      <c r="AC271" s="1">
        <v>35627</v>
      </c>
      <c r="AE271" t="s">
        <v>41</v>
      </c>
    </row>
    <row r="272" spans="1:31" x14ac:dyDescent="0.25">
      <c r="A272">
        <v>2019</v>
      </c>
      <c r="B272">
        <v>3</v>
      </c>
      <c r="C272">
        <v>23</v>
      </c>
      <c r="D272">
        <v>1</v>
      </c>
      <c r="E272">
        <v>1</v>
      </c>
      <c r="F272">
        <v>33000</v>
      </c>
      <c r="G272">
        <v>669175</v>
      </c>
      <c r="H272" t="s">
        <v>188</v>
      </c>
      <c r="I272" t="s">
        <v>189</v>
      </c>
      <c r="J272" t="s">
        <v>34</v>
      </c>
      <c r="K272">
        <f>O272+O273+O274+O275+O276+O277+O278+O279+O280</f>
        <v>4700430</v>
      </c>
      <c r="L272">
        <v>111</v>
      </c>
      <c r="M272">
        <v>10</v>
      </c>
      <c r="N272" t="s">
        <v>99</v>
      </c>
      <c r="O272">
        <v>3000000</v>
      </c>
      <c r="P272">
        <v>2730000</v>
      </c>
      <c r="Q272" t="s">
        <v>36</v>
      </c>
      <c r="T272" t="s">
        <v>100</v>
      </c>
      <c r="U272" t="s">
        <v>74</v>
      </c>
      <c r="V272" t="s">
        <v>38</v>
      </c>
      <c r="W272" t="s">
        <v>39</v>
      </c>
      <c r="Y272">
        <v>1994</v>
      </c>
      <c r="Z272">
        <v>1</v>
      </c>
      <c r="AA272" t="s">
        <v>75</v>
      </c>
      <c r="AB272" t="s">
        <v>190</v>
      </c>
      <c r="AC272" s="1">
        <v>34335</v>
      </c>
      <c r="AE272" t="s">
        <v>41</v>
      </c>
    </row>
    <row r="273" spans="1:31" x14ac:dyDescent="0.25">
      <c r="A273">
        <v>2019</v>
      </c>
      <c r="B273">
        <v>3</v>
      </c>
      <c r="C273">
        <v>23</v>
      </c>
      <c r="D273">
        <v>1</v>
      </c>
      <c r="E273">
        <v>1</v>
      </c>
      <c r="F273">
        <v>33000</v>
      </c>
      <c r="G273">
        <v>669175</v>
      </c>
      <c r="H273" t="s">
        <v>188</v>
      </c>
      <c r="I273" t="s">
        <v>189</v>
      </c>
      <c r="J273" t="s">
        <v>34</v>
      </c>
      <c r="K273">
        <v>0</v>
      </c>
      <c r="L273">
        <v>113</v>
      </c>
      <c r="M273">
        <v>30</v>
      </c>
      <c r="N273">
        <v>0</v>
      </c>
      <c r="O273">
        <v>0</v>
      </c>
      <c r="P273">
        <v>0</v>
      </c>
      <c r="Q273" t="s">
        <v>42</v>
      </c>
      <c r="T273" t="s">
        <v>100</v>
      </c>
      <c r="U273" t="s">
        <v>74</v>
      </c>
      <c r="V273" t="s">
        <v>38</v>
      </c>
      <c r="W273" t="s">
        <v>39</v>
      </c>
      <c r="Y273">
        <v>1994</v>
      </c>
      <c r="Z273">
        <v>1</v>
      </c>
      <c r="AA273" t="s">
        <v>75</v>
      </c>
      <c r="AB273" t="s">
        <v>190</v>
      </c>
      <c r="AC273" s="1">
        <v>34335</v>
      </c>
      <c r="AE273" t="s">
        <v>41</v>
      </c>
    </row>
    <row r="274" spans="1:31" x14ac:dyDescent="0.25">
      <c r="A274">
        <v>2019</v>
      </c>
      <c r="B274">
        <v>3</v>
      </c>
      <c r="C274">
        <v>23</v>
      </c>
      <c r="D274">
        <v>1</v>
      </c>
      <c r="E274">
        <v>1</v>
      </c>
      <c r="F274">
        <v>33000</v>
      </c>
      <c r="G274">
        <v>669175</v>
      </c>
      <c r="H274" t="s">
        <v>188</v>
      </c>
      <c r="I274" t="s">
        <v>189</v>
      </c>
      <c r="J274" t="s">
        <v>34</v>
      </c>
      <c r="K274">
        <v>0</v>
      </c>
      <c r="L274">
        <v>114</v>
      </c>
      <c r="M274">
        <v>10</v>
      </c>
      <c r="N274">
        <v>0</v>
      </c>
      <c r="O274">
        <v>0</v>
      </c>
      <c r="P274">
        <v>0</v>
      </c>
      <c r="Q274" t="s">
        <v>43</v>
      </c>
      <c r="T274" t="s">
        <v>100</v>
      </c>
      <c r="U274" t="s">
        <v>74</v>
      </c>
      <c r="V274" t="s">
        <v>38</v>
      </c>
      <c r="W274" t="s">
        <v>39</v>
      </c>
      <c r="Y274">
        <v>1994</v>
      </c>
      <c r="Z274">
        <v>1</v>
      </c>
      <c r="AA274" t="s">
        <v>75</v>
      </c>
      <c r="AB274" t="s">
        <v>190</v>
      </c>
      <c r="AC274" s="1">
        <v>34335</v>
      </c>
      <c r="AE274" t="s">
        <v>41</v>
      </c>
    </row>
    <row r="275" spans="1:31" x14ac:dyDescent="0.25">
      <c r="A275">
        <v>2019</v>
      </c>
      <c r="B275">
        <v>3</v>
      </c>
      <c r="C275">
        <v>23</v>
      </c>
      <c r="D275">
        <v>1</v>
      </c>
      <c r="E275">
        <v>1</v>
      </c>
      <c r="F275">
        <v>33000</v>
      </c>
      <c r="G275">
        <v>669175</v>
      </c>
      <c r="H275" t="s">
        <v>188</v>
      </c>
      <c r="I275" t="s">
        <v>189</v>
      </c>
      <c r="J275" t="s">
        <v>34</v>
      </c>
      <c r="K275">
        <v>0</v>
      </c>
      <c r="L275">
        <v>123</v>
      </c>
      <c r="M275">
        <v>30</v>
      </c>
      <c r="N275">
        <v>0</v>
      </c>
      <c r="O275">
        <v>403750</v>
      </c>
      <c r="P275">
        <v>403750</v>
      </c>
      <c r="Q275" t="s">
        <v>44</v>
      </c>
      <c r="T275" t="s">
        <v>100</v>
      </c>
      <c r="U275" t="s">
        <v>74</v>
      </c>
      <c r="V275" t="s">
        <v>38</v>
      </c>
      <c r="W275" t="s">
        <v>39</v>
      </c>
      <c r="Y275">
        <v>1994</v>
      </c>
      <c r="Z275">
        <v>1</v>
      </c>
      <c r="AA275" t="s">
        <v>75</v>
      </c>
      <c r="AB275" t="s">
        <v>190</v>
      </c>
      <c r="AC275" s="1">
        <v>34335</v>
      </c>
      <c r="AE275" t="s">
        <v>41</v>
      </c>
    </row>
    <row r="276" spans="1:31" x14ac:dyDescent="0.25">
      <c r="A276">
        <v>2019</v>
      </c>
      <c r="B276">
        <v>3</v>
      </c>
      <c r="C276">
        <v>23</v>
      </c>
      <c r="D276">
        <v>1</v>
      </c>
      <c r="E276">
        <v>1</v>
      </c>
      <c r="F276">
        <v>33000</v>
      </c>
      <c r="G276">
        <v>669175</v>
      </c>
      <c r="H276" t="s">
        <v>188</v>
      </c>
      <c r="I276" t="s">
        <v>189</v>
      </c>
      <c r="J276" t="s">
        <v>34</v>
      </c>
      <c r="K276">
        <v>0</v>
      </c>
      <c r="L276">
        <v>125</v>
      </c>
      <c r="M276">
        <v>30</v>
      </c>
      <c r="N276">
        <v>0</v>
      </c>
      <c r="O276">
        <v>0</v>
      </c>
      <c r="P276">
        <v>0</v>
      </c>
      <c r="Q276" t="s">
        <v>45</v>
      </c>
      <c r="T276" t="s">
        <v>100</v>
      </c>
      <c r="U276" t="s">
        <v>74</v>
      </c>
      <c r="V276" t="s">
        <v>38</v>
      </c>
      <c r="W276" t="s">
        <v>39</v>
      </c>
      <c r="Y276">
        <v>1994</v>
      </c>
      <c r="Z276">
        <v>1</v>
      </c>
      <c r="AA276" t="s">
        <v>75</v>
      </c>
      <c r="AB276" t="s">
        <v>190</v>
      </c>
      <c r="AC276" s="1">
        <v>34335</v>
      </c>
      <c r="AE276" t="s">
        <v>41</v>
      </c>
    </row>
    <row r="277" spans="1:31" x14ac:dyDescent="0.25">
      <c r="A277">
        <v>2019</v>
      </c>
      <c r="B277">
        <v>3</v>
      </c>
      <c r="C277">
        <v>23</v>
      </c>
      <c r="D277">
        <v>1</v>
      </c>
      <c r="E277">
        <v>1</v>
      </c>
      <c r="F277">
        <v>33000</v>
      </c>
      <c r="G277">
        <v>669175</v>
      </c>
      <c r="H277" t="s">
        <v>188</v>
      </c>
      <c r="I277" t="s">
        <v>189</v>
      </c>
      <c r="J277" t="s">
        <v>34</v>
      </c>
      <c r="K277">
        <v>0</v>
      </c>
      <c r="L277">
        <v>131</v>
      </c>
      <c r="M277">
        <v>30</v>
      </c>
      <c r="N277">
        <v>0</v>
      </c>
      <c r="O277">
        <v>0</v>
      </c>
      <c r="P277">
        <v>0</v>
      </c>
      <c r="Q277" t="s">
        <v>46</v>
      </c>
      <c r="T277" t="s">
        <v>100</v>
      </c>
      <c r="U277" t="s">
        <v>74</v>
      </c>
      <c r="V277" t="s">
        <v>38</v>
      </c>
      <c r="W277" t="s">
        <v>39</v>
      </c>
      <c r="Y277">
        <v>1994</v>
      </c>
      <c r="Z277">
        <v>1</v>
      </c>
      <c r="AA277" t="s">
        <v>75</v>
      </c>
      <c r="AB277" t="s">
        <v>190</v>
      </c>
      <c r="AC277" s="1">
        <v>34335</v>
      </c>
      <c r="AE277" t="s">
        <v>41</v>
      </c>
    </row>
    <row r="278" spans="1:31" x14ac:dyDescent="0.25">
      <c r="A278">
        <v>2019</v>
      </c>
      <c r="B278">
        <v>3</v>
      </c>
      <c r="C278">
        <v>23</v>
      </c>
      <c r="D278">
        <v>1</v>
      </c>
      <c r="E278">
        <v>1</v>
      </c>
      <c r="F278">
        <v>33000</v>
      </c>
      <c r="G278">
        <v>669175</v>
      </c>
      <c r="H278" t="s">
        <v>188</v>
      </c>
      <c r="I278" t="s">
        <v>189</v>
      </c>
      <c r="J278" t="s">
        <v>34</v>
      </c>
      <c r="K278">
        <v>0</v>
      </c>
      <c r="L278">
        <v>133</v>
      </c>
      <c r="M278">
        <v>30</v>
      </c>
      <c r="N278">
        <v>0</v>
      </c>
      <c r="O278">
        <v>0</v>
      </c>
      <c r="P278">
        <v>0</v>
      </c>
      <c r="Q278" t="s">
        <v>47</v>
      </c>
      <c r="T278" t="s">
        <v>100</v>
      </c>
      <c r="U278" t="s">
        <v>74</v>
      </c>
      <c r="V278" t="s">
        <v>38</v>
      </c>
      <c r="W278" t="s">
        <v>39</v>
      </c>
      <c r="Y278">
        <v>1994</v>
      </c>
      <c r="Z278">
        <v>1</v>
      </c>
      <c r="AA278" t="s">
        <v>75</v>
      </c>
      <c r="AB278" t="s">
        <v>190</v>
      </c>
      <c r="AC278" s="1">
        <v>34335</v>
      </c>
      <c r="AE278" t="s">
        <v>41</v>
      </c>
    </row>
    <row r="279" spans="1:31" x14ac:dyDescent="0.25">
      <c r="A279">
        <v>2019</v>
      </c>
      <c r="B279">
        <v>3</v>
      </c>
      <c r="C279">
        <v>23</v>
      </c>
      <c r="D279">
        <v>1</v>
      </c>
      <c r="E279">
        <v>1</v>
      </c>
      <c r="F279">
        <v>33000</v>
      </c>
      <c r="G279">
        <v>669175</v>
      </c>
      <c r="H279" t="s">
        <v>188</v>
      </c>
      <c r="I279" t="s">
        <v>189</v>
      </c>
      <c r="J279" t="s">
        <v>34</v>
      </c>
      <c r="K279">
        <v>0</v>
      </c>
      <c r="L279">
        <v>199</v>
      </c>
      <c r="M279">
        <v>30</v>
      </c>
      <c r="N279">
        <v>0</v>
      </c>
      <c r="O279">
        <v>0</v>
      </c>
      <c r="P279">
        <v>0</v>
      </c>
      <c r="Q279" t="s">
        <v>48</v>
      </c>
      <c r="T279" t="s">
        <v>100</v>
      </c>
      <c r="U279" t="s">
        <v>74</v>
      </c>
      <c r="V279" t="s">
        <v>38</v>
      </c>
      <c r="W279" t="s">
        <v>39</v>
      </c>
      <c r="Y279">
        <v>1994</v>
      </c>
      <c r="Z279">
        <v>1</v>
      </c>
      <c r="AA279" t="s">
        <v>75</v>
      </c>
      <c r="AB279" t="s">
        <v>190</v>
      </c>
      <c r="AC279" s="1">
        <v>34335</v>
      </c>
      <c r="AE279" t="s">
        <v>41</v>
      </c>
    </row>
    <row r="280" spans="1:31" x14ac:dyDescent="0.25">
      <c r="A280">
        <v>2019</v>
      </c>
      <c r="B280">
        <v>3</v>
      </c>
      <c r="C280">
        <v>23</v>
      </c>
      <c r="D280">
        <v>1</v>
      </c>
      <c r="E280">
        <v>1</v>
      </c>
      <c r="F280">
        <v>33000</v>
      </c>
      <c r="G280">
        <v>669175</v>
      </c>
      <c r="H280" t="s">
        <v>188</v>
      </c>
      <c r="I280" t="s">
        <v>189</v>
      </c>
      <c r="J280" t="s">
        <v>34</v>
      </c>
      <c r="K280">
        <v>0</v>
      </c>
      <c r="L280">
        <v>232</v>
      </c>
      <c r="M280">
        <v>30</v>
      </c>
      <c r="N280">
        <v>0</v>
      </c>
      <c r="O280">
        <f>486255+540225+270200</f>
        <v>1296680</v>
      </c>
      <c r="P280">
        <f>486255+540225+270200</f>
        <v>1296680</v>
      </c>
      <c r="Q280" t="s">
        <v>49</v>
      </c>
      <c r="T280" t="s">
        <v>100</v>
      </c>
      <c r="U280" t="s">
        <v>74</v>
      </c>
      <c r="V280" t="s">
        <v>38</v>
      </c>
      <c r="W280" t="s">
        <v>39</v>
      </c>
      <c r="Y280">
        <v>1994</v>
      </c>
      <c r="Z280">
        <v>1</v>
      </c>
      <c r="AA280" t="s">
        <v>75</v>
      </c>
      <c r="AB280" t="s">
        <v>190</v>
      </c>
      <c r="AC280" s="1">
        <v>34335</v>
      </c>
      <c r="AE280" t="s">
        <v>41</v>
      </c>
    </row>
    <row r="281" spans="1:31" x14ac:dyDescent="0.25">
      <c r="A281">
        <v>2019</v>
      </c>
      <c r="B281">
        <v>3</v>
      </c>
      <c r="C281">
        <v>23</v>
      </c>
      <c r="D281">
        <v>1</v>
      </c>
      <c r="E281">
        <v>1</v>
      </c>
      <c r="F281">
        <v>16000</v>
      </c>
      <c r="G281">
        <v>679010</v>
      </c>
      <c r="H281" t="s">
        <v>191</v>
      </c>
      <c r="I281" t="s">
        <v>192</v>
      </c>
      <c r="J281" t="s">
        <v>34</v>
      </c>
      <c r="K281">
        <f>O281+O282+O283+O284+O285+O286+O287+O288+O289</f>
        <v>6110000</v>
      </c>
      <c r="L281">
        <v>111</v>
      </c>
      <c r="M281">
        <v>10</v>
      </c>
      <c r="N281" t="s">
        <v>193</v>
      </c>
      <c r="O281">
        <v>4700000</v>
      </c>
      <c r="P281">
        <v>4277000</v>
      </c>
      <c r="Q281" t="s">
        <v>36</v>
      </c>
      <c r="T281" t="s">
        <v>37</v>
      </c>
      <c r="U281" t="s">
        <v>194</v>
      </c>
      <c r="V281" t="s">
        <v>38</v>
      </c>
      <c r="W281" t="s">
        <v>39</v>
      </c>
      <c r="Y281">
        <v>1993</v>
      </c>
      <c r="Z281">
        <v>1</v>
      </c>
      <c r="AA281" t="s">
        <v>195</v>
      </c>
      <c r="AB281" t="s">
        <v>196</v>
      </c>
      <c r="AC281" s="1">
        <v>34164</v>
      </c>
      <c r="AE281" t="s">
        <v>41</v>
      </c>
    </row>
    <row r="282" spans="1:31" x14ac:dyDescent="0.25">
      <c r="A282">
        <v>2019</v>
      </c>
      <c r="B282">
        <v>3</v>
      </c>
      <c r="C282">
        <v>23</v>
      </c>
      <c r="D282">
        <v>1</v>
      </c>
      <c r="E282">
        <v>1</v>
      </c>
      <c r="F282">
        <v>16000</v>
      </c>
      <c r="G282">
        <v>679010</v>
      </c>
      <c r="H282" t="s">
        <v>191</v>
      </c>
      <c r="I282" t="s">
        <v>192</v>
      </c>
      <c r="J282" t="s">
        <v>34</v>
      </c>
      <c r="K282">
        <v>0</v>
      </c>
      <c r="L282">
        <v>113</v>
      </c>
      <c r="M282">
        <v>30</v>
      </c>
      <c r="N282">
        <v>0</v>
      </c>
      <c r="O282">
        <v>0</v>
      </c>
      <c r="P282">
        <v>0</v>
      </c>
      <c r="Q282" t="s">
        <v>42</v>
      </c>
      <c r="T282" t="s">
        <v>37</v>
      </c>
      <c r="U282" t="s">
        <v>194</v>
      </c>
      <c r="V282" t="s">
        <v>38</v>
      </c>
      <c r="W282" t="s">
        <v>39</v>
      </c>
      <c r="Y282">
        <v>1993</v>
      </c>
      <c r="Z282">
        <v>1</v>
      </c>
      <c r="AA282" t="s">
        <v>195</v>
      </c>
      <c r="AB282" t="s">
        <v>196</v>
      </c>
      <c r="AC282" s="1">
        <v>34164</v>
      </c>
      <c r="AE282" t="s">
        <v>41</v>
      </c>
    </row>
    <row r="283" spans="1:31" x14ac:dyDescent="0.25">
      <c r="A283">
        <v>2019</v>
      </c>
      <c r="B283">
        <v>3</v>
      </c>
      <c r="C283">
        <v>23</v>
      </c>
      <c r="D283">
        <v>1</v>
      </c>
      <c r="E283">
        <v>1</v>
      </c>
      <c r="F283">
        <v>16000</v>
      </c>
      <c r="G283">
        <v>679010</v>
      </c>
      <c r="H283" t="s">
        <v>191</v>
      </c>
      <c r="I283" t="s">
        <v>192</v>
      </c>
      <c r="J283" t="s">
        <v>34</v>
      </c>
      <c r="K283">
        <v>0</v>
      </c>
      <c r="L283">
        <v>114</v>
      </c>
      <c r="M283">
        <v>10</v>
      </c>
      <c r="N283">
        <v>0</v>
      </c>
      <c r="O283">
        <v>0</v>
      </c>
      <c r="P283">
        <v>0</v>
      </c>
      <c r="Q283" t="s">
        <v>43</v>
      </c>
      <c r="T283" t="s">
        <v>37</v>
      </c>
      <c r="U283" t="s">
        <v>194</v>
      </c>
      <c r="V283" t="s">
        <v>38</v>
      </c>
      <c r="W283" t="s">
        <v>39</v>
      </c>
      <c r="Y283">
        <v>1993</v>
      </c>
      <c r="Z283">
        <v>1</v>
      </c>
      <c r="AA283" t="s">
        <v>195</v>
      </c>
      <c r="AB283" t="s">
        <v>196</v>
      </c>
      <c r="AC283" s="1">
        <v>34164</v>
      </c>
      <c r="AE283" t="s">
        <v>41</v>
      </c>
    </row>
    <row r="284" spans="1:31" x14ac:dyDescent="0.25">
      <c r="A284">
        <v>2019</v>
      </c>
      <c r="B284">
        <v>3</v>
      </c>
      <c r="C284">
        <v>23</v>
      </c>
      <c r="D284">
        <v>1</v>
      </c>
      <c r="E284">
        <v>1</v>
      </c>
      <c r="F284">
        <v>16000</v>
      </c>
      <c r="G284">
        <v>679010</v>
      </c>
      <c r="H284" t="s">
        <v>191</v>
      </c>
      <c r="I284" t="s">
        <v>192</v>
      </c>
      <c r="J284" t="s">
        <v>34</v>
      </c>
      <c r="K284">
        <v>0</v>
      </c>
      <c r="L284">
        <v>123</v>
      </c>
      <c r="M284">
        <v>30</v>
      </c>
      <c r="N284">
        <v>0</v>
      </c>
      <c r="O284">
        <v>0</v>
      </c>
      <c r="P284">
        <v>0</v>
      </c>
      <c r="Q284" t="s">
        <v>44</v>
      </c>
      <c r="T284" t="s">
        <v>37</v>
      </c>
      <c r="U284" t="s">
        <v>194</v>
      </c>
      <c r="V284" t="s">
        <v>38</v>
      </c>
      <c r="W284" t="s">
        <v>39</v>
      </c>
      <c r="Y284">
        <v>1993</v>
      </c>
      <c r="Z284">
        <v>1</v>
      </c>
      <c r="AA284" t="s">
        <v>195</v>
      </c>
      <c r="AB284" t="s">
        <v>196</v>
      </c>
      <c r="AC284" s="1">
        <v>34164</v>
      </c>
      <c r="AE284" t="s">
        <v>41</v>
      </c>
    </row>
    <row r="285" spans="1:31" x14ac:dyDescent="0.25">
      <c r="A285">
        <v>2019</v>
      </c>
      <c r="B285">
        <v>3</v>
      </c>
      <c r="C285">
        <v>23</v>
      </c>
      <c r="D285">
        <v>1</v>
      </c>
      <c r="E285">
        <v>1</v>
      </c>
      <c r="F285">
        <v>16000</v>
      </c>
      <c r="G285">
        <v>679010</v>
      </c>
      <c r="H285" t="s">
        <v>191</v>
      </c>
      <c r="I285" t="s">
        <v>192</v>
      </c>
      <c r="J285" t="s">
        <v>34</v>
      </c>
      <c r="K285">
        <v>0</v>
      </c>
      <c r="L285">
        <v>125</v>
      </c>
      <c r="M285">
        <v>30</v>
      </c>
      <c r="N285">
        <v>0</v>
      </c>
      <c r="O285">
        <v>0</v>
      </c>
      <c r="P285">
        <v>0</v>
      </c>
      <c r="Q285" t="s">
        <v>45</v>
      </c>
      <c r="T285" t="s">
        <v>37</v>
      </c>
      <c r="U285" t="s">
        <v>194</v>
      </c>
      <c r="V285" t="s">
        <v>38</v>
      </c>
      <c r="W285" t="s">
        <v>39</v>
      </c>
      <c r="Y285">
        <v>1993</v>
      </c>
      <c r="Z285">
        <v>1</v>
      </c>
      <c r="AA285" t="s">
        <v>195</v>
      </c>
      <c r="AB285" t="s">
        <v>196</v>
      </c>
      <c r="AC285" s="1">
        <v>34164</v>
      </c>
      <c r="AE285" t="s">
        <v>41</v>
      </c>
    </row>
    <row r="286" spans="1:31" x14ac:dyDescent="0.25">
      <c r="A286">
        <v>2019</v>
      </c>
      <c r="B286">
        <v>3</v>
      </c>
      <c r="C286">
        <v>23</v>
      </c>
      <c r="D286">
        <v>1</v>
      </c>
      <c r="E286">
        <v>1</v>
      </c>
      <c r="F286">
        <v>16000</v>
      </c>
      <c r="G286">
        <v>679010</v>
      </c>
      <c r="H286" t="s">
        <v>191</v>
      </c>
      <c r="I286" t="s">
        <v>192</v>
      </c>
      <c r="J286" t="s">
        <v>34</v>
      </c>
      <c r="K286">
        <v>0</v>
      </c>
      <c r="L286">
        <v>131</v>
      </c>
      <c r="M286">
        <v>30</v>
      </c>
      <c r="N286">
        <v>0</v>
      </c>
      <c r="O286">
        <v>0</v>
      </c>
      <c r="P286">
        <v>0</v>
      </c>
      <c r="Q286" t="s">
        <v>46</v>
      </c>
      <c r="T286" t="s">
        <v>37</v>
      </c>
      <c r="U286" t="s">
        <v>194</v>
      </c>
      <c r="V286" t="s">
        <v>38</v>
      </c>
      <c r="W286" t="s">
        <v>39</v>
      </c>
      <c r="Y286">
        <v>1993</v>
      </c>
      <c r="Z286">
        <v>1</v>
      </c>
      <c r="AA286" t="s">
        <v>195</v>
      </c>
      <c r="AB286" t="s">
        <v>196</v>
      </c>
      <c r="AC286" s="1">
        <v>34164</v>
      </c>
      <c r="AE286" t="s">
        <v>41</v>
      </c>
    </row>
    <row r="287" spans="1:31" x14ac:dyDescent="0.25">
      <c r="A287">
        <v>2019</v>
      </c>
      <c r="B287">
        <v>3</v>
      </c>
      <c r="C287">
        <v>23</v>
      </c>
      <c r="D287">
        <v>1</v>
      </c>
      <c r="E287">
        <v>1</v>
      </c>
      <c r="F287">
        <v>16000</v>
      </c>
      <c r="G287">
        <v>679010</v>
      </c>
      <c r="H287" t="s">
        <v>191</v>
      </c>
      <c r="I287" t="s">
        <v>192</v>
      </c>
      <c r="J287" t="s">
        <v>34</v>
      </c>
      <c r="K287">
        <v>0</v>
      </c>
      <c r="L287">
        <v>133</v>
      </c>
      <c r="M287">
        <v>30</v>
      </c>
      <c r="N287">
        <v>0</v>
      </c>
      <c r="O287">
        <v>1410000</v>
      </c>
      <c r="P287">
        <v>1283100</v>
      </c>
      <c r="Q287" t="s">
        <v>47</v>
      </c>
      <c r="T287" t="s">
        <v>37</v>
      </c>
      <c r="U287" t="s">
        <v>194</v>
      </c>
      <c r="V287" t="s">
        <v>38</v>
      </c>
      <c r="W287" t="s">
        <v>39</v>
      </c>
      <c r="Y287">
        <v>1993</v>
      </c>
      <c r="Z287">
        <v>1</v>
      </c>
      <c r="AA287" t="s">
        <v>195</v>
      </c>
      <c r="AB287" t="s">
        <v>196</v>
      </c>
      <c r="AC287" s="1">
        <v>34164</v>
      </c>
      <c r="AE287" t="s">
        <v>41</v>
      </c>
    </row>
    <row r="288" spans="1:31" x14ac:dyDescent="0.25">
      <c r="A288">
        <v>2019</v>
      </c>
      <c r="B288">
        <v>3</v>
      </c>
      <c r="C288">
        <v>23</v>
      </c>
      <c r="D288">
        <v>1</v>
      </c>
      <c r="E288">
        <v>1</v>
      </c>
      <c r="F288">
        <v>16000</v>
      </c>
      <c r="G288">
        <v>679010</v>
      </c>
      <c r="H288" t="s">
        <v>191</v>
      </c>
      <c r="I288" t="s">
        <v>192</v>
      </c>
      <c r="J288" t="s">
        <v>34</v>
      </c>
      <c r="K288">
        <v>0</v>
      </c>
      <c r="L288">
        <v>199</v>
      </c>
      <c r="M288">
        <v>30</v>
      </c>
      <c r="N288">
        <v>0</v>
      </c>
      <c r="O288">
        <v>0</v>
      </c>
      <c r="P288">
        <v>0</v>
      </c>
      <c r="Q288" t="s">
        <v>48</v>
      </c>
      <c r="T288" t="s">
        <v>37</v>
      </c>
      <c r="U288" t="s">
        <v>194</v>
      </c>
      <c r="V288" t="s">
        <v>38</v>
      </c>
      <c r="W288" t="s">
        <v>39</v>
      </c>
      <c r="Y288">
        <v>1993</v>
      </c>
      <c r="Z288">
        <v>1</v>
      </c>
      <c r="AA288" t="s">
        <v>195</v>
      </c>
      <c r="AB288" t="s">
        <v>196</v>
      </c>
      <c r="AC288" s="1">
        <v>34164</v>
      </c>
      <c r="AE288" t="s">
        <v>41</v>
      </c>
    </row>
    <row r="289" spans="1:31" x14ac:dyDescent="0.25">
      <c r="A289">
        <v>2019</v>
      </c>
      <c r="B289">
        <v>3</v>
      </c>
      <c r="C289">
        <v>23</v>
      </c>
      <c r="D289">
        <v>1</v>
      </c>
      <c r="E289">
        <v>1</v>
      </c>
      <c r="F289">
        <v>16000</v>
      </c>
      <c r="G289">
        <v>679010</v>
      </c>
      <c r="H289" t="s">
        <v>191</v>
      </c>
      <c r="I289" t="s">
        <v>192</v>
      </c>
      <c r="J289" t="s">
        <v>34</v>
      </c>
      <c r="K289">
        <v>0</v>
      </c>
      <c r="L289">
        <v>232</v>
      </c>
      <c r="M289">
        <v>30</v>
      </c>
      <c r="N289">
        <v>0</v>
      </c>
      <c r="O289">
        <v>0</v>
      </c>
      <c r="P289">
        <v>0</v>
      </c>
      <c r="Q289" t="s">
        <v>49</v>
      </c>
      <c r="T289" t="s">
        <v>37</v>
      </c>
      <c r="U289" t="s">
        <v>194</v>
      </c>
      <c r="V289" t="s">
        <v>38</v>
      </c>
      <c r="W289" t="s">
        <v>39</v>
      </c>
      <c r="Y289">
        <v>1993</v>
      </c>
      <c r="Z289">
        <v>1</v>
      </c>
      <c r="AA289" t="s">
        <v>195</v>
      </c>
      <c r="AB289" t="s">
        <v>196</v>
      </c>
      <c r="AC289" s="1">
        <v>34164</v>
      </c>
      <c r="AE289" t="s">
        <v>41</v>
      </c>
    </row>
    <row r="290" spans="1:31" x14ac:dyDescent="0.25">
      <c r="A290">
        <v>2019</v>
      </c>
      <c r="B290">
        <v>3</v>
      </c>
      <c r="C290">
        <v>23</v>
      </c>
      <c r="D290">
        <v>1</v>
      </c>
      <c r="E290">
        <v>1</v>
      </c>
      <c r="F290">
        <v>1000</v>
      </c>
      <c r="G290">
        <v>691234</v>
      </c>
      <c r="H290" t="s">
        <v>197</v>
      </c>
      <c r="I290" t="s">
        <v>198</v>
      </c>
      <c r="J290" t="s">
        <v>34</v>
      </c>
      <c r="K290">
        <f>O290+O291+O292+O293+O294+O295+O296+O297+O298</f>
        <v>20886138</v>
      </c>
      <c r="L290">
        <v>111</v>
      </c>
      <c r="M290">
        <v>10</v>
      </c>
      <c r="N290" t="s">
        <v>59</v>
      </c>
      <c r="O290">
        <v>10200000</v>
      </c>
      <c r="P290">
        <v>9282000</v>
      </c>
      <c r="Q290" t="s">
        <v>36</v>
      </c>
      <c r="T290" t="s">
        <v>199</v>
      </c>
      <c r="U290" t="s">
        <v>200</v>
      </c>
      <c r="V290" t="s">
        <v>38</v>
      </c>
      <c r="W290" t="s">
        <v>39</v>
      </c>
      <c r="Y290">
        <v>1980</v>
      </c>
      <c r="Z290">
        <v>1</v>
      </c>
      <c r="AA290" t="s">
        <v>201</v>
      </c>
      <c r="AB290" t="s">
        <v>202</v>
      </c>
      <c r="AC290" s="1">
        <v>29299</v>
      </c>
      <c r="AE290" t="s">
        <v>62</v>
      </c>
    </row>
    <row r="291" spans="1:31" x14ac:dyDescent="0.25">
      <c r="A291">
        <v>2019</v>
      </c>
      <c r="B291">
        <v>3</v>
      </c>
      <c r="C291">
        <v>23</v>
      </c>
      <c r="D291">
        <v>1</v>
      </c>
      <c r="E291">
        <v>1</v>
      </c>
      <c r="F291">
        <v>1000</v>
      </c>
      <c r="G291">
        <v>691234</v>
      </c>
      <c r="H291" t="s">
        <v>197</v>
      </c>
      <c r="I291" t="s">
        <v>198</v>
      </c>
      <c r="J291" t="s">
        <v>34</v>
      </c>
      <c r="K291">
        <v>0</v>
      </c>
      <c r="L291">
        <v>113</v>
      </c>
      <c r="M291">
        <v>30</v>
      </c>
      <c r="N291">
        <v>0</v>
      </c>
      <c r="O291">
        <v>1800000</v>
      </c>
      <c r="P291">
        <v>1638000</v>
      </c>
      <c r="Q291" t="s">
        <v>42</v>
      </c>
      <c r="T291" t="s">
        <v>199</v>
      </c>
      <c r="U291" t="s">
        <v>200</v>
      </c>
      <c r="V291" t="s">
        <v>38</v>
      </c>
      <c r="W291" t="s">
        <v>39</v>
      </c>
      <c r="Y291">
        <v>1980</v>
      </c>
      <c r="Z291">
        <v>1</v>
      </c>
      <c r="AA291" t="s">
        <v>201</v>
      </c>
      <c r="AB291" t="s">
        <v>202</v>
      </c>
      <c r="AC291" s="1">
        <v>29299</v>
      </c>
      <c r="AE291" t="s">
        <v>41</v>
      </c>
    </row>
    <row r="292" spans="1:31" x14ac:dyDescent="0.25">
      <c r="A292">
        <v>2019</v>
      </c>
      <c r="B292">
        <v>3</v>
      </c>
      <c r="C292">
        <v>23</v>
      </c>
      <c r="D292">
        <v>1</v>
      </c>
      <c r="E292">
        <v>1</v>
      </c>
      <c r="F292">
        <v>1000</v>
      </c>
      <c r="G292">
        <v>691234</v>
      </c>
      <c r="H292" t="s">
        <v>197</v>
      </c>
      <c r="I292" t="s">
        <v>198</v>
      </c>
      <c r="J292" t="s">
        <v>34</v>
      </c>
      <c r="K292">
        <v>0</v>
      </c>
      <c r="L292">
        <v>114</v>
      </c>
      <c r="M292">
        <v>10</v>
      </c>
      <c r="N292">
        <v>0</v>
      </c>
      <c r="O292">
        <v>0</v>
      </c>
      <c r="P292">
        <v>0</v>
      </c>
      <c r="Q292" t="s">
        <v>43</v>
      </c>
      <c r="T292" t="s">
        <v>199</v>
      </c>
      <c r="U292" t="s">
        <v>200</v>
      </c>
      <c r="V292" t="s">
        <v>38</v>
      </c>
      <c r="W292" t="s">
        <v>39</v>
      </c>
      <c r="Y292">
        <v>1980</v>
      </c>
      <c r="Z292">
        <v>1</v>
      </c>
      <c r="AA292" t="s">
        <v>201</v>
      </c>
      <c r="AB292" t="s">
        <v>202</v>
      </c>
      <c r="AC292" s="1">
        <v>29299</v>
      </c>
      <c r="AE292" t="s">
        <v>41</v>
      </c>
    </row>
    <row r="293" spans="1:31" x14ac:dyDescent="0.25">
      <c r="A293">
        <v>2019</v>
      </c>
      <c r="B293">
        <v>3</v>
      </c>
      <c r="C293">
        <v>23</v>
      </c>
      <c r="D293">
        <v>1</v>
      </c>
      <c r="E293">
        <v>1</v>
      </c>
      <c r="F293">
        <v>1000</v>
      </c>
      <c r="G293">
        <v>691234</v>
      </c>
      <c r="H293" t="s">
        <v>197</v>
      </c>
      <c r="I293" t="s">
        <v>198</v>
      </c>
      <c r="J293" t="s">
        <v>34</v>
      </c>
      <c r="K293">
        <v>0</v>
      </c>
      <c r="L293">
        <v>123</v>
      </c>
      <c r="M293">
        <v>30</v>
      </c>
      <c r="N293">
        <v>0</v>
      </c>
      <c r="O293">
        <v>0</v>
      </c>
      <c r="P293">
        <v>0</v>
      </c>
      <c r="Q293" t="s">
        <v>44</v>
      </c>
      <c r="T293" t="s">
        <v>199</v>
      </c>
      <c r="U293" t="s">
        <v>200</v>
      </c>
      <c r="V293" t="s">
        <v>38</v>
      </c>
      <c r="W293" t="s">
        <v>39</v>
      </c>
      <c r="Y293">
        <v>1980</v>
      </c>
      <c r="Z293">
        <v>1</v>
      </c>
      <c r="AA293" t="s">
        <v>201</v>
      </c>
      <c r="AB293" t="s">
        <v>202</v>
      </c>
      <c r="AC293" s="1">
        <v>29299</v>
      </c>
      <c r="AE293" t="s">
        <v>41</v>
      </c>
    </row>
    <row r="294" spans="1:31" x14ac:dyDescent="0.25">
      <c r="A294">
        <v>2019</v>
      </c>
      <c r="B294">
        <v>3</v>
      </c>
      <c r="C294">
        <v>23</v>
      </c>
      <c r="D294">
        <v>1</v>
      </c>
      <c r="E294">
        <v>1</v>
      </c>
      <c r="F294">
        <v>1000</v>
      </c>
      <c r="G294">
        <v>691234</v>
      </c>
      <c r="H294" t="s">
        <v>197</v>
      </c>
      <c r="I294" t="s">
        <v>198</v>
      </c>
      <c r="J294" t="s">
        <v>34</v>
      </c>
      <c r="K294">
        <v>0</v>
      </c>
      <c r="L294">
        <v>125</v>
      </c>
      <c r="M294">
        <v>30</v>
      </c>
      <c r="N294">
        <v>0</v>
      </c>
      <c r="O294">
        <v>0</v>
      </c>
      <c r="P294">
        <v>0</v>
      </c>
      <c r="Q294" t="s">
        <v>45</v>
      </c>
      <c r="T294" t="s">
        <v>199</v>
      </c>
      <c r="U294" t="s">
        <v>200</v>
      </c>
      <c r="V294" t="s">
        <v>38</v>
      </c>
      <c r="W294" t="s">
        <v>39</v>
      </c>
      <c r="Y294">
        <v>1980</v>
      </c>
      <c r="Z294">
        <v>1</v>
      </c>
      <c r="AA294" t="s">
        <v>201</v>
      </c>
      <c r="AB294" t="s">
        <v>202</v>
      </c>
      <c r="AC294" s="1">
        <v>29299</v>
      </c>
      <c r="AE294" t="s">
        <v>41</v>
      </c>
    </row>
    <row r="295" spans="1:31" x14ac:dyDescent="0.25">
      <c r="A295">
        <v>2019</v>
      </c>
      <c r="B295">
        <v>3</v>
      </c>
      <c r="C295">
        <v>23</v>
      </c>
      <c r="D295">
        <v>1</v>
      </c>
      <c r="E295">
        <v>1</v>
      </c>
      <c r="F295">
        <v>1000</v>
      </c>
      <c r="G295">
        <v>691234</v>
      </c>
      <c r="H295" t="s">
        <v>197</v>
      </c>
      <c r="I295" t="s">
        <v>198</v>
      </c>
      <c r="J295" t="s">
        <v>34</v>
      </c>
      <c r="K295">
        <v>0</v>
      </c>
      <c r="L295">
        <v>131</v>
      </c>
      <c r="M295">
        <v>30</v>
      </c>
      <c r="N295">
        <v>0</v>
      </c>
      <c r="O295">
        <v>0</v>
      </c>
      <c r="P295">
        <v>0</v>
      </c>
      <c r="Q295" t="s">
        <v>46</v>
      </c>
      <c r="T295" t="s">
        <v>199</v>
      </c>
      <c r="U295" t="s">
        <v>200</v>
      </c>
      <c r="V295" t="s">
        <v>38</v>
      </c>
      <c r="W295" t="s">
        <v>39</v>
      </c>
      <c r="Y295">
        <v>1980</v>
      </c>
      <c r="Z295">
        <v>1</v>
      </c>
      <c r="AA295" t="s">
        <v>201</v>
      </c>
      <c r="AB295" t="s">
        <v>202</v>
      </c>
      <c r="AC295" s="1">
        <v>29299</v>
      </c>
      <c r="AE295" t="s">
        <v>41</v>
      </c>
    </row>
    <row r="296" spans="1:31" x14ac:dyDescent="0.25">
      <c r="A296">
        <v>2019</v>
      </c>
      <c r="B296">
        <v>3</v>
      </c>
      <c r="C296">
        <v>23</v>
      </c>
      <c r="D296">
        <v>1</v>
      </c>
      <c r="E296">
        <v>1</v>
      </c>
      <c r="F296">
        <v>1000</v>
      </c>
      <c r="G296">
        <v>691234</v>
      </c>
      <c r="H296" t="s">
        <v>197</v>
      </c>
      <c r="I296" t="s">
        <v>198</v>
      </c>
      <c r="J296" t="s">
        <v>34</v>
      </c>
      <c r="K296">
        <v>0</v>
      </c>
      <c r="L296">
        <v>133</v>
      </c>
      <c r="M296">
        <v>30</v>
      </c>
      <c r="N296">
        <v>0</v>
      </c>
      <c r="O296">
        <v>3600000</v>
      </c>
      <c r="P296">
        <v>3276000</v>
      </c>
      <c r="Q296" t="s">
        <v>47</v>
      </c>
      <c r="T296" t="s">
        <v>199</v>
      </c>
      <c r="U296" t="s">
        <v>200</v>
      </c>
      <c r="V296" t="s">
        <v>38</v>
      </c>
      <c r="W296" t="s">
        <v>39</v>
      </c>
      <c r="Y296">
        <v>1980</v>
      </c>
      <c r="Z296">
        <v>1</v>
      </c>
      <c r="AA296" t="s">
        <v>201</v>
      </c>
      <c r="AB296" t="s">
        <v>202</v>
      </c>
      <c r="AC296" s="1">
        <v>29299</v>
      </c>
      <c r="AE296" t="s">
        <v>41</v>
      </c>
    </row>
    <row r="297" spans="1:31" x14ac:dyDescent="0.25">
      <c r="A297">
        <v>2019</v>
      </c>
      <c r="B297">
        <v>3</v>
      </c>
      <c r="C297">
        <v>23</v>
      </c>
      <c r="D297">
        <v>1</v>
      </c>
      <c r="E297">
        <v>1</v>
      </c>
      <c r="F297">
        <v>1000</v>
      </c>
      <c r="G297">
        <v>691234</v>
      </c>
      <c r="H297" t="s">
        <v>197</v>
      </c>
      <c r="I297" t="s">
        <v>198</v>
      </c>
      <c r="J297" t="s">
        <v>34</v>
      </c>
      <c r="K297">
        <v>0</v>
      </c>
      <c r="L297">
        <v>199</v>
      </c>
      <c r="M297">
        <v>30</v>
      </c>
      <c r="N297">
        <v>0</v>
      </c>
      <c r="O297">
        <v>0</v>
      </c>
      <c r="P297">
        <v>0</v>
      </c>
      <c r="Q297" t="s">
        <v>48</v>
      </c>
      <c r="T297" t="s">
        <v>199</v>
      </c>
      <c r="U297" t="s">
        <v>200</v>
      </c>
      <c r="V297" t="s">
        <v>38</v>
      </c>
      <c r="W297" t="s">
        <v>39</v>
      </c>
      <c r="Y297">
        <v>1980</v>
      </c>
      <c r="Z297">
        <v>1</v>
      </c>
      <c r="AA297" t="s">
        <v>201</v>
      </c>
      <c r="AB297" t="s">
        <v>202</v>
      </c>
      <c r="AC297" s="1">
        <v>29299</v>
      </c>
      <c r="AE297" t="s">
        <v>41</v>
      </c>
    </row>
    <row r="298" spans="1:31" x14ac:dyDescent="0.25">
      <c r="A298">
        <v>2019</v>
      </c>
      <c r="B298">
        <v>3</v>
      </c>
      <c r="C298">
        <v>23</v>
      </c>
      <c r="D298">
        <v>1</v>
      </c>
      <c r="E298">
        <v>1</v>
      </c>
      <c r="F298">
        <v>1000</v>
      </c>
      <c r="G298">
        <v>691234</v>
      </c>
      <c r="H298" t="s">
        <v>197</v>
      </c>
      <c r="I298" t="s">
        <v>198</v>
      </c>
      <c r="J298" t="s">
        <v>34</v>
      </c>
      <c r="K298">
        <v>0</v>
      </c>
      <c r="L298">
        <v>232</v>
      </c>
      <c r="M298">
        <v>30</v>
      </c>
      <c r="N298">
        <v>0</v>
      </c>
      <c r="O298">
        <v>5286138</v>
      </c>
      <c r="P298">
        <v>5286138</v>
      </c>
      <c r="Q298" t="s">
        <v>49</v>
      </c>
      <c r="T298" t="s">
        <v>199</v>
      </c>
      <c r="U298" t="s">
        <v>200</v>
      </c>
      <c r="V298" t="s">
        <v>38</v>
      </c>
      <c r="W298" t="s">
        <v>39</v>
      </c>
      <c r="Y298">
        <v>1980</v>
      </c>
      <c r="Z298">
        <v>1</v>
      </c>
      <c r="AA298" t="s">
        <v>201</v>
      </c>
      <c r="AB298" t="s">
        <v>202</v>
      </c>
      <c r="AC298" s="1">
        <v>29299</v>
      </c>
      <c r="AE298" t="s">
        <v>41</v>
      </c>
    </row>
    <row r="299" spans="1:31" x14ac:dyDescent="0.25">
      <c r="A299">
        <v>2019</v>
      </c>
      <c r="B299">
        <v>3</v>
      </c>
      <c r="C299">
        <v>23</v>
      </c>
      <c r="D299">
        <v>1</v>
      </c>
      <c r="E299">
        <v>1</v>
      </c>
      <c r="F299">
        <v>7000</v>
      </c>
      <c r="G299">
        <v>696621</v>
      </c>
      <c r="H299" t="s">
        <v>161</v>
      </c>
      <c r="I299" t="s">
        <v>203</v>
      </c>
      <c r="J299" t="s">
        <v>34</v>
      </c>
      <c r="K299">
        <f>O299+O300+O301+O302+O303+O304+O305+O306+O307</f>
        <v>4900000</v>
      </c>
      <c r="L299">
        <v>111</v>
      </c>
      <c r="M299">
        <v>30</v>
      </c>
      <c r="N299" t="s">
        <v>133</v>
      </c>
      <c r="O299">
        <v>4900000</v>
      </c>
      <c r="P299">
        <v>4459000</v>
      </c>
      <c r="Q299" t="s">
        <v>36</v>
      </c>
      <c r="T299" t="s">
        <v>37</v>
      </c>
      <c r="U299" t="s">
        <v>1429</v>
      </c>
      <c r="V299" t="s">
        <v>38</v>
      </c>
      <c r="W299" t="s">
        <v>39</v>
      </c>
      <c r="Y299">
        <v>1991</v>
      </c>
      <c r="Z299">
        <v>1</v>
      </c>
      <c r="AA299" t="s">
        <v>204</v>
      </c>
      <c r="AB299" t="s">
        <v>205</v>
      </c>
      <c r="AC299" s="1">
        <v>33312</v>
      </c>
      <c r="AE299" t="s">
        <v>41</v>
      </c>
    </row>
    <row r="300" spans="1:31" x14ac:dyDescent="0.25">
      <c r="A300">
        <v>2019</v>
      </c>
      <c r="B300">
        <v>3</v>
      </c>
      <c r="C300">
        <v>23</v>
      </c>
      <c r="D300">
        <v>1</v>
      </c>
      <c r="E300">
        <v>1</v>
      </c>
      <c r="F300">
        <v>7000</v>
      </c>
      <c r="G300">
        <v>696621</v>
      </c>
      <c r="H300" t="s">
        <v>161</v>
      </c>
      <c r="I300" t="s">
        <v>203</v>
      </c>
      <c r="J300" t="s">
        <v>34</v>
      </c>
      <c r="K300">
        <v>0</v>
      </c>
      <c r="L300">
        <v>113</v>
      </c>
      <c r="M300">
        <v>30</v>
      </c>
      <c r="N300">
        <v>0</v>
      </c>
      <c r="O300">
        <v>0</v>
      </c>
      <c r="P300">
        <v>0</v>
      </c>
      <c r="Q300" t="s">
        <v>42</v>
      </c>
      <c r="T300" t="s">
        <v>37</v>
      </c>
      <c r="U300" t="s">
        <v>1429</v>
      </c>
      <c r="V300" t="s">
        <v>38</v>
      </c>
      <c r="W300" t="s">
        <v>39</v>
      </c>
      <c r="Y300">
        <v>1991</v>
      </c>
      <c r="Z300">
        <v>1</v>
      </c>
      <c r="AA300" t="s">
        <v>204</v>
      </c>
      <c r="AB300" t="s">
        <v>205</v>
      </c>
      <c r="AC300" s="1">
        <v>33312</v>
      </c>
      <c r="AE300" t="s">
        <v>41</v>
      </c>
    </row>
    <row r="301" spans="1:31" x14ac:dyDescent="0.25">
      <c r="A301">
        <v>2019</v>
      </c>
      <c r="B301">
        <v>3</v>
      </c>
      <c r="C301">
        <v>23</v>
      </c>
      <c r="D301">
        <v>1</v>
      </c>
      <c r="E301">
        <v>1</v>
      </c>
      <c r="F301">
        <v>7000</v>
      </c>
      <c r="G301">
        <v>696621</v>
      </c>
      <c r="H301" t="s">
        <v>161</v>
      </c>
      <c r="I301" t="s">
        <v>203</v>
      </c>
      <c r="J301" t="s">
        <v>34</v>
      </c>
      <c r="K301">
        <v>0</v>
      </c>
      <c r="L301">
        <v>114</v>
      </c>
      <c r="M301">
        <v>30</v>
      </c>
      <c r="N301">
        <v>0</v>
      </c>
      <c r="O301">
        <v>0</v>
      </c>
      <c r="P301">
        <v>0</v>
      </c>
      <c r="Q301" t="s">
        <v>43</v>
      </c>
      <c r="T301" t="s">
        <v>37</v>
      </c>
      <c r="U301" t="s">
        <v>1429</v>
      </c>
      <c r="V301" t="s">
        <v>38</v>
      </c>
      <c r="W301" t="s">
        <v>39</v>
      </c>
      <c r="Y301">
        <v>1991</v>
      </c>
      <c r="Z301">
        <v>1</v>
      </c>
      <c r="AA301" t="s">
        <v>204</v>
      </c>
      <c r="AB301" t="s">
        <v>205</v>
      </c>
      <c r="AC301" s="1">
        <v>33312</v>
      </c>
      <c r="AE301" t="s">
        <v>41</v>
      </c>
    </row>
    <row r="302" spans="1:31" x14ac:dyDescent="0.25">
      <c r="A302">
        <v>2019</v>
      </c>
      <c r="B302">
        <v>3</v>
      </c>
      <c r="C302">
        <v>23</v>
      </c>
      <c r="D302">
        <v>1</v>
      </c>
      <c r="E302">
        <v>1</v>
      </c>
      <c r="F302">
        <v>7000</v>
      </c>
      <c r="G302">
        <v>696621</v>
      </c>
      <c r="H302" t="s">
        <v>161</v>
      </c>
      <c r="I302" t="s">
        <v>203</v>
      </c>
      <c r="J302" t="s">
        <v>34</v>
      </c>
      <c r="K302">
        <v>0</v>
      </c>
      <c r="L302">
        <v>123</v>
      </c>
      <c r="M302">
        <v>30</v>
      </c>
      <c r="N302">
        <v>0</v>
      </c>
      <c r="O302">
        <v>0</v>
      </c>
      <c r="P302">
        <v>0</v>
      </c>
      <c r="Q302" t="s">
        <v>44</v>
      </c>
      <c r="T302" t="s">
        <v>37</v>
      </c>
      <c r="U302" t="s">
        <v>1429</v>
      </c>
      <c r="V302" t="s">
        <v>38</v>
      </c>
      <c r="W302" t="s">
        <v>39</v>
      </c>
      <c r="Y302">
        <v>1991</v>
      </c>
      <c r="Z302">
        <v>1</v>
      </c>
      <c r="AA302" t="s">
        <v>204</v>
      </c>
      <c r="AB302" t="s">
        <v>205</v>
      </c>
      <c r="AC302" s="1">
        <v>33312</v>
      </c>
      <c r="AE302" t="s">
        <v>41</v>
      </c>
    </row>
    <row r="303" spans="1:31" x14ac:dyDescent="0.25">
      <c r="A303">
        <v>2019</v>
      </c>
      <c r="B303">
        <v>3</v>
      </c>
      <c r="C303">
        <v>23</v>
      </c>
      <c r="D303">
        <v>1</v>
      </c>
      <c r="E303">
        <v>1</v>
      </c>
      <c r="F303">
        <v>7000</v>
      </c>
      <c r="G303">
        <v>696621</v>
      </c>
      <c r="H303" t="s">
        <v>161</v>
      </c>
      <c r="I303" t="s">
        <v>203</v>
      </c>
      <c r="J303" t="s">
        <v>34</v>
      </c>
      <c r="K303">
        <v>0</v>
      </c>
      <c r="L303">
        <v>125</v>
      </c>
      <c r="M303">
        <v>30</v>
      </c>
      <c r="N303">
        <v>0</v>
      </c>
      <c r="O303">
        <v>0</v>
      </c>
      <c r="P303">
        <v>0</v>
      </c>
      <c r="Q303" t="s">
        <v>45</v>
      </c>
      <c r="T303" t="s">
        <v>37</v>
      </c>
      <c r="U303" t="s">
        <v>1429</v>
      </c>
      <c r="V303" t="s">
        <v>38</v>
      </c>
      <c r="W303" t="s">
        <v>39</v>
      </c>
      <c r="Y303">
        <v>1991</v>
      </c>
      <c r="Z303">
        <v>1</v>
      </c>
      <c r="AA303" t="s">
        <v>204</v>
      </c>
      <c r="AB303" t="s">
        <v>205</v>
      </c>
      <c r="AC303" s="1">
        <v>33312</v>
      </c>
      <c r="AE303" t="s">
        <v>41</v>
      </c>
    </row>
    <row r="304" spans="1:31" x14ac:dyDescent="0.25">
      <c r="A304">
        <v>2019</v>
      </c>
      <c r="B304">
        <v>3</v>
      </c>
      <c r="C304">
        <v>23</v>
      </c>
      <c r="D304">
        <v>1</v>
      </c>
      <c r="E304">
        <v>1</v>
      </c>
      <c r="F304">
        <v>7000</v>
      </c>
      <c r="G304">
        <v>696621</v>
      </c>
      <c r="H304" t="s">
        <v>161</v>
      </c>
      <c r="I304" t="s">
        <v>203</v>
      </c>
      <c r="J304" t="s">
        <v>34</v>
      </c>
      <c r="K304">
        <v>0</v>
      </c>
      <c r="L304">
        <v>131</v>
      </c>
      <c r="M304">
        <v>30</v>
      </c>
      <c r="N304">
        <v>0</v>
      </c>
      <c r="O304">
        <v>0</v>
      </c>
      <c r="P304">
        <v>0</v>
      </c>
      <c r="Q304" t="s">
        <v>46</v>
      </c>
      <c r="T304" t="s">
        <v>37</v>
      </c>
      <c r="U304" t="s">
        <v>1429</v>
      </c>
      <c r="V304" t="s">
        <v>38</v>
      </c>
      <c r="W304" t="s">
        <v>39</v>
      </c>
      <c r="Y304">
        <v>1991</v>
      </c>
      <c r="Z304">
        <v>1</v>
      </c>
      <c r="AA304" t="s">
        <v>204</v>
      </c>
      <c r="AB304" t="s">
        <v>205</v>
      </c>
      <c r="AC304" s="1">
        <v>33312</v>
      </c>
      <c r="AE304" t="s">
        <v>41</v>
      </c>
    </row>
    <row r="305" spans="1:31" x14ac:dyDescent="0.25">
      <c r="A305">
        <v>2019</v>
      </c>
      <c r="B305">
        <v>3</v>
      </c>
      <c r="C305">
        <v>23</v>
      </c>
      <c r="D305">
        <v>1</v>
      </c>
      <c r="E305">
        <v>1</v>
      </c>
      <c r="F305">
        <v>7000</v>
      </c>
      <c r="G305">
        <v>696621</v>
      </c>
      <c r="H305" t="s">
        <v>161</v>
      </c>
      <c r="I305" t="s">
        <v>203</v>
      </c>
      <c r="J305" t="s">
        <v>34</v>
      </c>
      <c r="K305">
        <v>0</v>
      </c>
      <c r="L305">
        <v>133</v>
      </c>
      <c r="M305">
        <v>30</v>
      </c>
      <c r="N305">
        <v>0</v>
      </c>
      <c r="O305">
        <v>0</v>
      </c>
      <c r="P305">
        <v>0</v>
      </c>
      <c r="Q305" t="s">
        <v>47</v>
      </c>
      <c r="T305" t="s">
        <v>37</v>
      </c>
      <c r="U305" t="s">
        <v>1429</v>
      </c>
      <c r="V305" t="s">
        <v>38</v>
      </c>
      <c r="W305" t="s">
        <v>39</v>
      </c>
      <c r="Y305">
        <v>1991</v>
      </c>
      <c r="Z305">
        <v>1</v>
      </c>
      <c r="AA305" t="s">
        <v>204</v>
      </c>
      <c r="AB305" t="s">
        <v>205</v>
      </c>
      <c r="AC305" s="1">
        <v>33312</v>
      </c>
      <c r="AE305" t="s">
        <v>41</v>
      </c>
    </row>
    <row r="306" spans="1:31" x14ac:dyDescent="0.25">
      <c r="A306">
        <v>2019</v>
      </c>
      <c r="B306">
        <v>3</v>
      </c>
      <c r="C306">
        <v>23</v>
      </c>
      <c r="D306">
        <v>1</v>
      </c>
      <c r="E306">
        <v>1</v>
      </c>
      <c r="F306">
        <v>7000</v>
      </c>
      <c r="G306">
        <v>696621</v>
      </c>
      <c r="H306" t="s">
        <v>161</v>
      </c>
      <c r="I306" t="s">
        <v>203</v>
      </c>
      <c r="J306" t="s">
        <v>34</v>
      </c>
      <c r="K306">
        <v>0</v>
      </c>
      <c r="L306">
        <v>199</v>
      </c>
      <c r="M306">
        <v>30</v>
      </c>
      <c r="N306">
        <v>0</v>
      </c>
      <c r="O306">
        <v>0</v>
      </c>
      <c r="P306">
        <v>0</v>
      </c>
      <c r="Q306" t="s">
        <v>48</v>
      </c>
      <c r="T306" t="s">
        <v>37</v>
      </c>
      <c r="U306" t="s">
        <v>1429</v>
      </c>
      <c r="V306" t="s">
        <v>38</v>
      </c>
      <c r="W306" t="s">
        <v>39</v>
      </c>
      <c r="Y306">
        <v>1991</v>
      </c>
      <c r="Z306">
        <v>1</v>
      </c>
      <c r="AA306" t="s">
        <v>204</v>
      </c>
      <c r="AB306" t="s">
        <v>205</v>
      </c>
      <c r="AC306" s="1">
        <v>33312</v>
      </c>
      <c r="AE306" t="s">
        <v>41</v>
      </c>
    </row>
    <row r="307" spans="1:31" x14ac:dyDescent="0.25">
      <c r="A307">
        <v>2019</v>
      </c>
      <c r="B307">
        <v>3</v>
      </c>
      <c r="C307">
        <v>23</v>
      </c>
      <c r="D307">
        <v>1</v>
      </c>
      <c r="E307">
        <v>1</v>
      </c>
      <c r="F307">
        <v>7000</v>
      </c>
      <c r="G307">
        <v>696621</v>
      </c>
      <c r="H307" t="s">
        <v>161</v>
      </c>
      <c r="I307" t="s">
        <v>203</v>
      </c>
      <c r="J307" t="s">
        <v>34</v>
      </c>
      <c r="K307">
        <v>0</v>
      </c>
      <c r="L307">
        <v>232</v>
      </c>
      <c r="M307">
        <v>30</v>
      </c>
      <c r="N307">
        <v>0</v>
      </c>
      <c r="O307">
        <v>0</v>
      </c>
      <c r="P307">
        <v>0</v>
      </c>
      <c r="Q307" t="s">
        <v>49</v>
      </c>
      <c r="T307" t="s">
        <v>37</v>
      </c>
      <c r="U307" t="s">
        <v>1429</v>
      </c>
      <c r="V307" t="s">
        <v>38</v>
      </c>
      <c r="W307" t="s">
        <v>39</v>
      </c>
      <c r="Y307">
        <v>1991</v>
      </c>
      <c r="Z307">
        <v>1</v>
      </c>
      <c r="AA307" t="s">
        <v>204</v>
      </c>
      <c r="AB307" t="s">
        <v>205</v>
      </c>
      <c r="AC307" s="1">
        <v>33312</v>
      </c>
      <c r="AE307" t="s">
        <v>41</v>
      </c>
    </row>
    <row r="308" spans="1:31" x14ac:dyDescent="0.25">
      <c r="A308">
        <v>2019</v>
      </c>
      <c r="B308">
        <v>3</v>
      </c>
      <c r="C308">
        <v>23</v>
      </c>
      <c r="D308">
        <v>1</v>
      </c>
      <c r="E308">
        <v>1</v>
      </c>
      <c r="F308">
        <v>48000</v>
      </c>
      <c r="G308">
        <v>697887</v>
      </c>
      <c r="H308" t="s">
        <v>206</v>
      </c>
      <c r="I308" t="s">
        <v>207</v>
      </c>
      <c r="J308" t="s">
        <v>34</v>
      </c>
      <c r="K308">
        <f>O308+O309+O310+O311+O312+O313+O314+O315+O316</f>
        <v>2800000</v>
      </c>
      <c r="L308">
        <v>111</v>
      </c>
      <c r="M308">
        <v>10</v>
      </c>
      <c r="N308" t="s">
        <v>72</v>
      </c>
      <c r="O308">
        <v>2400000</v>
      </c>
      <c r="P308">
        <v>2184000</v>
      </c>
      <c r="Q308" t="s">
        <v>36</v>
      </c>
      <c r="T308" t="s">
        <v>73</v>
      </c>
      <c r="U308" t="s">
        <v>1415</v>
      </c>
      <c r="V308" t="s">
        <v>38</v>
      </c>
      <c r="W308" t="s">
        <v>39</v>
      </c>
      <c r="Y308">
        <v>1980</v>
      </c>
      <c r="Z308">
        <v>1</v>
      </c>
      <c r="AA308" t="s">
        <v>75</v>
      </c>
      <c r="AB308" t="s">
        <v>208</v>
      </c>
      <c r="AC308" s="1">
        <v>29281</v>
      </c>
      <c r="AE308" t="s">
        <v>41</v>
      </c>
    </row>
    <row r="309" spans="1:31" x14ac:dyDescent="0.25">
      <c r="A309">
        <v>2019</v>
      </c>
      <c r="B309">
        <v>3</v>
      </c>
      <c r="C309">
        <v>23</v>
      </c>
      <c r="D309">
        <v>1</v>
      </c>
      <c r="E309">
        <v>1</v>
      </c>
      <c r="F309">
        <v>48000</v>
      </c>
      <c r="G309">
        <v>697887</v>
      </c>
      <c r="H309" t="s">
        <v>206</v>
      </c>
      <c r="I309" t="s">
        <v>207</v>
      </c>
      <c r="J309" t="s">
        <v>34</v>
      </c>
      <c r="K309">
        <v>0</v>
      </c>
      <c r="L309">
        <v>113</v>
      </c>
      <c r="M309">
        <v>30</v>
      </c>
      <c r="N309">
        <v>0</v>
      </c>
      <c r="O309">
        <v>0</v>
      </c>
      <c r="P309">
        <v>0</v>
      </c>
      <c r="Q309" t="s">
        <v>42</v>
      </c>
      <c r="T309" t="s">
        <v>73</v>
      </c>
      <c r="U309" t="s">
        <v>1415</v>
      </c>
      <c r="V309" t="s">
        <v>38</v>
      </c>
      <c r="W309" t="s">
        <v>39</v>
      </c>
      <c r="Y309">
        <v>1980</v>
      </c>
      <c r="Z309">
        <v>1</v>
      </c>
      <c r="AA309" t="s">
        <v>75</v>
      </c>
      <c r="AB309" t="s">
        <v>208</v>
      </c>
      <c r="AC309" s="1">
        <v>29281</v>
      </c>
      <c r="AE309" t="s">
        <v>41</v>
      </c>
    </row>
    <row r="310" spans="1:31" x14ac:dyDescent="0.25">
      <c r="A310">
        <v>2019</v>
      </c>
      <c r="B310">
        <v>3</v>
      </c>
      <c r="C310">
        <v>23</v>
      </c>
      <c r="D310">
        <v>1</v>
      </c>
      <c r="E310">
        <v>1</v>
      </c>
      <c r="F310">
        <v>48000</v>
      </c>
      <c r="G310">
        <v>697887</v>
      </c>
      <c r="H310" t="s">
        <v>206</v>
      </c>
      <c r="I310" t="s">
        <v>207</v>
      </c>
      <c r="J310" t="s">
        <v>34</v>
      </c>
      <c r="K310">
        <v>0</v>
      </c>
      <c r="L310">
        <v>114</v>
      </c>
      <c r="M310">
        <v>10</v>
      </c>
      <c r="N310">
        <v>0</v>
      </c>
      <c r="O310">
        <v>0</v>
      </c>
      <c r="P310">
        <v>0</v>
      </c>
      <c r="Q310" t="s">
        <v>43</v>
      </c>
      <c r="T310" t="s">
        <v>73</v>
      </c>
      <c r="U310" t="s">
        <v>1415</v>
      </c>
      <c r="V310" t="s">
        <v>38</v>
      </c>
      <c r="W310" t="s">
        <v>39</v>
      </c>
      <c r="Y310">
        <v>1980</v>
      </c>
      <c r="Z310">
        <v>1</v>
      </c>
      <c r="AA310" t="s">
        <v>75</v>
      </c>
      <c r="AB310" t="s">
        <v>208</v>
      </c>
      <c r="AC310" s="1">
        <v>29281</v>
      </c>
      <c r="AE310" t="s">
        <v>41</v>
      </c>
    </row>
    <row r="311" spans="1:31" x14ac:dyDescent="0.25">
      <c r="A311">
        <v>2019</v>
      </c>
      <c r="B311">
        <v>3</v>
      </c>
      <c r="C311">
        <v>23</v>
      </c>
      <c r="D311">
        <v>1</v>
      </c>
      <c r="E311">
        <v>1</v>
      </c>
      <c r="F311">
        <v>48000</v>
      </c>
      <c r="G311">
        <v>697887</v>
      </c>
      <c r="H311" t="s">
        <v>206</v>
      </c>
      <c r="I311" t="s">
        <v>207</v>
      </c>
      <c r="J311" t="s">
        <v>34</v>
      </c>
      <c r="K311">
        <v>0</v>
      </c>
      <c r="L311">
        <v>123</v>
      </c>
      <c r="M311">
        <v>30</v>
      </c>
      <c r="N311">
        <v>0</v>
      </c>
      <c r="O311">
        <v>0</v>
      </c>
      <c r="P311">
        <v>0</v>
      </c>
      <c r="Q311" t="s">
        <v>44</v>
      </c>
      <c r="T311" t="s">
        <v>73</v>
      </c>
      <c r="U311" t="s">
        <v>1415</v>
      </c>
      <c r="V311" t="s">
        <v>38</v>
      </c>
      <c r="W311" t="s">
        <v>39</v>
      </c>
      <c r="Y311">
        <v>1980</v>
      </c>
      <c r="Z311">
        <v>1</v>
      </c>
      <c r="AA311" t="s">
        <v>75</v>
      </c>
      <c r="AB311" t="s">
        <v>208</v>
      </c>
      <c r="AC311" s="1">
        <v>29281</v>
      </c>
      <c r="AE311" t="s">
        <v>41</v>
      </c>
    </row>
    <row r="312" spans="1:31" x14ac:dyDescent="0.25">
      <c r="A312">
        <v>2019</v>
      </c>
      <c r="B312">
        <v>3</v>
      </c>
      <c r="C312">
        <v>23</v>
      </c>
      <c r="D312">
        <v>1</v>
      </c>
      <c r="E312">
        <v>1</v>
      </c>
      <c r="F312">
        <v>48000</v>
      </c>
      <c r="G312">
        <v>697887</v>
      </c>
      <c r="H312" t="s">
        <v>206</v>
      </c>
      <c r="I312" t="s">
        <v>207</v>
      </c>
      <c r="J312" t="s">
        <v>34</v>
      </c>
      <c r="K312">
        <v>0</v>
      </c>
      <c r="L312">
        <v>125</v>
      </c>
      <c r="M312">
        <v>30</v>
      </c>
      <c r="N312">
        <v>0</v>
      </c>
      <c r="O312">
        <v>0</v>
      </c>
      <c r="P312">
        <v>0</v>
      </c>
      <c r="Q312" t="s">
        <v>45</v>
      </c>
      <c r="T312" t="s">
        <v>73</v>
      </c>
      <c r="U312" t="s">
        <v>1415</v>
      </c>
      <c r="V312" t="s">
        <v>38</v>
      </c>
      <c r="W312" t="s">
        <v>39</v>
      </c>
      <c r="Y312">
        <v>1980</v>
      </c>
      <c r="Z312">
        <v>1</v>
      </c>
      <c r="AA312" t="s">
        <v>75</v>
      </c>
      <c r="AB312" t="s">
        <v>208</v>
      </c>
      <c r="AC312" s="1">
        <v>29281</v>
      </c>
      <c r="AE312" t="s">
        <v>41</v>
      </c>
    </row>
    <row r="313" spans="1:31" x14ac:dyDescent="0.25">
      <c r="A313">
        <v>2019</v>
      </c>
      <c r="B313">
        <v>3</v>
      </c>
      <c r="C313">
        <v>23</v>
      </c>
      <c r="D313">
        <v>1</v>
      </c>
      <c r="E313">
        <v>1</v>
      </c>
      <c r="F313">
        <v>48000</v>
      </c>
      <c r="G313">
        <v>697887</v>
      </c>
      <c r="H313" t="s">
        <v>206</v>
      </c>
      <c r="I313" t="s">
        <v>207</v>
      </c>
      <c r="J313" t="s">
        <v>34</v>
      </c>
      <c r="K313">
        <v>0</v>
      </c>
      <c r="L313">
        <v>131</v>
      </c>
      <c r="M313">
        <v>30</v>
      </c>
      <c r="N313">
        <v>0</v>
      </c>
      <c r="O313">
        <v>0</v>
      </c>
      <c r="P313">
        <v>0</v>
      </c>
      <c r="Q313" t="s">
        <v>46</v>
      </c>
      <c r="T313" t="s">
        <v>73</v>
      </c>
      <c r="U313" t="s">
        <v>1415</v>
      </c>
      <c r="V313" t="s">
        <v>38</v>
      </c>
      <c r="W313" t="s">
        <v>39</v>
      </c>
      <c r="Y313">
        <v>1980</v>
      </c>
      <c r="Z313">
        <v>1</v>
      </c>
      <c r="AA313" t="s">
        <v>75</v>
      </c>
      <c r="AB313" t="s">
        <v>208</v>
      </c>
      <c r="AC313" s="1">
        <v>29281</v>
      </c>
      <c r="AE313" t="s">
        <v>41</v>
      </c>
    </row>
    <row r="314" spans="1:31" x14ac:dyDescent="0.25">
      <c r="A314">
        <v>2019</v>
      </c>
      <c r="B314">
        <v>3</v>
      </c>
      <c r="C314">
        <v>23</v>
      </c>
      <c r="D314">
        <v>1</v>
      </c>
      <c r="E314">
        <v>1</v>
      </c>
      <c r="F314">
        <v>48000</v>
      </c>
      <c r="G314">
        <v>697887</v>
      </c>
      <c r="H314" t="s">
        <v>206</v>
      </c>
      <c r="I314" t="s">
        <v>207</v>
      </c>
      <c r="J314" t="s">
        <v>34</v>
      </c>
      <c r="K314">
        <v>0</v>
      </c>
      <c r="L314">
        <v>133</v>
      </c>
      <c r="M314">
        <v>30</v>
      </c>
      <c r="N314">
        <v>0</v>
      </c>
      <c r="O314">
        <v>0</v>
      </c>
      <c r="P314">
        <v>0</v>
      </c>
      <c r="Q314" t="s">
        <v>47</v>
      </c>
      <c r="T314" t="s">
        <v>73</v>
      </c>
      <c r="U314" t="s">
        <v>1415</v>
      </c>
      <c r="V314" t="s">
        <v>38</v>
      </c>
      <c r="W314" t="s">
        <v>39</v>
      </c>
      <c r="Y314">
        <v>1980</v>
      </c>
      <c r="Z314">
        <v>1</v>
      </c>
      <c r="AA314" t="s">
        <v>75</v>
      </c>
      <c r="AB314" t="s">
        <v>208</v>
      </c>
      <c r="AC314" s="1">
        <v>29281</v>
      </c>
      <c r="AE314" t="s">
        <v>41</v>
      </c>
    </row>
    <row r="315" spans="1:31" x14ac:dyDescent="0.25">
      <c r="A315">
        <v>2019</v>
      </c>
      <c r="B315">
        <v>3</v>
      </c>
      <c r="C315">
        <v>23</v>
      </c>
      <c r="D315">
        <v>1</v>
      </c>
      <c r="E315">
        <v>1</v>
      </c>
      <c r="F315">
        <v>48000</v>
      </c>
      <c r="G315">
        <v>697887</v>
      </c>
      <c r="H315" t="s">
        <v>206</v>
      </c>
      <c r="I315" t="s">
        <v>207</v>
      </c>
      <c r="J315" t="s">
        <v>34</v>
      </c>
      <c r="K315">
        <v>0</v>
      </c>
      <c r="L315">
        <v>199</v>
      </c>
      <c r="M315">
        <v>30</v>
      </c>
      <c r="N315">
        <v>0</v>
      </c>
      <c r="O315">
        <v>400000</v>
      </c>
      <c r="P315">
        <v>364000</v>
      </c>
      <c r="Q315" t="s">
        <v>48</v>
      </c>
      <c r="T315" t="s">
        <v>73</v>
      </c>
      <c r="U315" t="s">
        <v>1415</v>
      </c>
      <c r="V315" t="s">
        <v>38</v>
      </c>
      <c r="W315" t="s">
        <v>39</v>
      </c>
      <c r="Y315">
        <v>1980</v>
      </c>
      <c r="Z315">
        <v>1</v>
      </c>
      <c r="AA315" t="s">
        <v>75</v>
      </c>
      <c r="AB315" t="s">
        <v>208</v>
      </c>
      <c r="AC315" s="1">
        <v>29281</v>
      </c>
      <c r="AE315" t="s">
        <v>41</v>
      </c>
    </row>
    <row r="316" spans="1:31" x14ac:dyDescent="0.25">
      <c r="A316">
        <v>2019</v>
      </c>
      <c r="B316">
        <v>3</v>
      </c>
      <c r="C316">
        <v>23</v>
      </c>
      <c r="D316">
        <v>1</v>
      </c>
      <c r="E316">
        <v>1</v>
      </c>
      <c r="F316">
        <v>48000</v>
      </c>
      <c r="G316">
        <v>697887</v>
      </c>
      <c r="H316" t="s">
        <v>206</v>
      </c>
      <c r="I316" t="s">
        <v>207</v>
      </c>
      <c r="J316" t="s">
        <v>34</v>
      </c>
      <c r="K316">
        <v>0</v>
      </c>
      <c r="L316">
        <v>232</v>
      </c>
      <c r="M316">
        <v>30</v>
      </c>
      <c r="N316">
        <v>0</v>
      </c>
      <c r="O316">
        <v>0</v>
      </c>
      <c r="P316">
        <v>0</v>
      </c>
      <c r="Q316" t="s">
        <v>49</v>
      </c>
      <c r="T316" t="s">
        <v>73</v>
      </c>
      <c r="U316" t="s">
        <v>1415</v>
      </c>
      <c r="V316" t="s">
        <v>38</v>
      </c>
      <c r="W316" t="s">
        <v>39</v>
      </c>
      <c r="Y316">
        <v>1980</v>
      </c>
      <c r="Z316">
        <v>1</v>
      </c>
      <c r="AA316" t="s">
        <v>75</v>
      </c>
      <c r="AB316" t="s">
        <v>208</v>
      </c>
      <c r="AC316" s="1">
        <v>29281</v>
      </c>
      <c r="AE316" t="s">
        <v>41</v>
      </c>
    </row>
    <row r="317" spans="1:31" x14ac:dyDescent="0.25">
      <c r="A317">
        <v>2019</v>
      </c>
      <c r="B317">
        <v>3</v>
      </c>
      <c r="C317">
        <v>23</v>
      </c>
      <c r="D317">
        <v>1</v>
      </c>
      <c r="E317">
        <v>1</v>
      </c>
      <c r="F317">
        <v>1000</v>
      </c>
      <c r="G317">
        <v>700105</v>
      </c>
      <c r="H317" t="s">
        <v>209</v>
      </c>
      <c r="I317" t="s">
        <v>210</v>
      </c>
      <c r="J317" t="s">
        <v>34</v>
      </c>
      <c r="K317">
        <f>O317+O318+O319+O320+O321+O322+O323+O324+O325</f>
        <v>29481793</v>
      </c>
      <c r="L317">
        <v>111</v>
      </c>
      <c r="M317">
        <v>10</v>
      </c>
      <c r="N317" t="s">
        <v>59</v>
      </c>
      <c r="O317">
        <v>10200000</v>
      </c>
      <c r="P317">
        <v>9282000</v>
      </c>
      <c r="Q317" t="s">
        <v>36</v>
      </c>
      <c r="T317" t="s">
        <v>211</v>
      </c>
      <c r="U317" t="s">
        <v>1432</v>
      </c>
      <c r="V317" t="s">
        <v>212</v>
      </c>
      <c r="W317" t="s">
        <v>39</v>
      </c>
      <c r="Y317">
        <v>1989</v>
      </c>
      <c r="Z317">
        <v>1</v>
      </c>
      <c r="AA317" t="s">
        <v>213</v>
      </c>
      <c r="AB317" t="s">
        <v>214</v>
      </c>
      <c r="AC317" s="1">
        <v>32599</v>
      </c>
      <c r="AE317" t="s">
        <v>62</v>
      </c>
    </row>
    <row r="318" spans="1:31" x14ac:dyDescent="0.25">
      <c r="A318">
        <v>2019</v>
      </c>
      <c r="B318">
        <v>3</v>
      </c>
      <c r="C318">
        <v>23</v>
      </c>
      <c r="D318">
        <v>1</v>
      </c>
      <c r="E318">
        <v>1</v>
      </c>
      <c r="F318">
        <v>1000</v>
      </c>
      <c r="G318">
        <v>700105</v>
      </c>
      <c r="H318" t="s">
        <v>209</v>
      </c>
      <c r="I318" t="s">
        <v>210</v>
      </c>
      <c r="J318" t="s">
        <v>34</v>
      </c>
      <c r="K318">
        <v>0</v>
      </c>
      <c r="L318">
        <v>113</v>
      </c>
      <c r="M318">
        <v>30</v>
      </c>
      <c r="N318">
        <v>0</v>
      </c>
      <c r="O318">
        <v>1800000</v>
      </c>
      <c r="P318">
        <v>1638000</v>
      </c>
      <c r="Q318" t="s">
        <v>42</v>
      </c>
      <c r="T318" t="s">
        <v>211</v>
      </c>
      <c r="U318" t="s">
        <v>1432</v>
      </c>
      <c r="V318" t="s">
        <v>212</v>
      </c>
      <c r="W318" t="s">
        <v>39</v>
      </c>
      <c r="Y318">
        <v>1989</v>
      </c>
      <c r="Z318">
        <v>1</v>
      </c>
      <c r="AA318" t="s">
        <v>213</v>
      </c>
      <c r="AB318" t="s">
        <v>214</v>
      </c>
      <c r="AC318" s="1">
        <v>32599</v>
      </c>
      <c r="AE318" t="s">
        <v>41</v>
      </c>
    </row>
    <row r="319" spans="1:31" x14ac:dyDescent="0.25">
      <c r="A319">
        <v>2019</v>
      </c>
      <c r="B319">
        <v>3</v>
      </c>
      <c r="C319">
        <v>23</v>
      </c>
      <c r="D319">
        <v>1</v>
      </c>
      <c r="E319">
        <v>1</v>
      </c>
      <c r="F319">
        <v>1000</v>
      </c>
      <c r="G319">
        <v>700105</v>
      </c>
      <c r="H319" t="s">
        <v>209</v>
      </c>
      <c r="I319" t="s">
        <v>210</v>
      </c>
      <c r="J319" t="s">
        <v>34</v>
      </c>
      <c r="K319">
        <v>0</v>
      </c>
      <c r="L319">
        <v>114</v>
      </c>
      <c r="M319">
        <v>10</v>
      </c>
      <c r="N319">
        <v>0</v>
      </c>
      <c r="O319">
        <v>0</v>
      </c>
      <c r="P319">
        <v>0</v>
      </c>
      <c r="Q319" t="s">
        <v>43</v>
      </c>
      <c r="T319" t="s">
        <v>211</v>
      </c>
      <c r="U319" t="s">
        <v>1432</v>
      </c>
      <c r="V319" t="s">
        <v>212</v>
      </c>
      <c r="W319" t="s">
        <v>39</v>
      </c>
      <c r="Y319">
        <v>1989</v>
      </c>
      <c r="Z319">
        <v>1</v>
      </c>
      <c r="AA319" t="s">
        <v>213</v>
      </c>
      <c r="AB319" t="s">
        <v>214</v>
      </c>
      <c r="AC319" s="1">
        <v>32599</v>
      </c>
      <c r="AE319" t="s">
        <v>41</v>
      </c>
    </row>
    <row r="320" spans="1:31" x14ac:dyDescent="0.25">
      <c r="A320">
        <v>2019</v>
      </c>
      <c r="B320">
        <v>3</v>
      </c>
      <c r="C320">
        <v>23</v>
      </c>
      <c r="D320">
        <v>1</v>
      </c>
      <c r="E320">
        <v>1</v>
      </c>
      <c r="F320">
        <v>1000</v>
      </c>
      <c r="G320">
        <v>700105</v>
      </c>
      <c r="H320" t="s">
        <v>209</v>
      </c>
      <c r="I320" t="s">
        <v>210</v>
      </c>
      <c r="J320" t="s">
        <v>34</v>
      </c>
      <c r="K320">
        <v>0</v>
      </c>
      <c r="L320">
        <v>123</v>
      </c>
      <c r="M320">
        <v>30</v>
      </c>
      <c r="N320">
        <v>0</v>
      </c>
      <c r="O320">
        <v>0</v>
      </c>
      <c r="P320">
        <v>0</v>
      </c>
      <c r="Q320" t="s">
        <v>44</v>
      </c>
      <c r="T320" t="s">
        <v>211</v>
      </c>
      <c r="U320" t="s">
        <v>1432</v>
      </c>
      <c r="V320" t="s">
        <v>212</v>
      </c>
      <c r="W320" t="s">
        <v>39</v>
      </c>
      <c r="Y320">
        <v>1989</v>
      </c>
      <c r="Z320">
        <v>1</v>
      </c>
      <c r="AA320" t="s">
        <v>213</v>
      </c>
      <c r="AB320" t="s">
        <v>214</v>
      </c>
      <c r="AC320" s="1">
        <v>32599</v>
      </c>
      <c r="AE320" t="s">
        <v>41</v>
      </c>
    </row>
    <row r="321" spans="1:31" x14ac:dyDescent="0.25">
      <c r="A321">
        <v>2019</v>
      </c>
      <c r="B321">
        <v>3</v>
      </c>
      <c r="C321">
        <v>23</v>
      </c>
      <c r="D321">
        <v>1</v>
      </c>
      <c r="E321">
        <v>1</v>
      </c>
      <c r="F321">
        <v>1000</v>
      </c>
      <c r="G321">
        <v>700105</v>
      </c>
      <c r="H321" t="s">
        <v>209</v>
      </c>
      <c r="I321" t="s">
        <v>210</v>
      </c>
      <c r="J321" t="s">
        <v>34</v>
      </c>
      <c r="K321">
        <v>0</v>
      </c>
      <c r="L321">
        <v>125</v>
      </c>
      <c r="M321">
        <v>30</v>
      </c>
      <c r="N321">
        <v>0</v>
      </c>
      <c r="O321">
        <v>0</v>
      </c>
      <c r="P321">
        <v>0</v>
      </c>
      <c r="Q321" t="s">
        <v>45</v>
      </c>
      <c r="T321" t="s">
        <v>211</v>
      </c>
      <c r="U321" t="s">
        <v>1432</v>
      </c>
      <c r="V321" t="s">
        <v>212</v>
      </c>
      <c r="W321" t="s">
        <v>39</v>
      </c>
      <c r="Y321">
        <v>1989</v>
      </c>
      <c r="Z321">
        <v>1</v>
      </c>
      <c r="AA321" t="s">
        <v>213</v>
      </c>
      <c r="AB321" t="s">
        <v>214</v>
      </c>
      <c r="AC321" s="1">
        <v>32599</v>
      </c>
      <c r="AE321" t="s">
        <v>41</v>
      </c>
    </row>
    <row r="322" spans="1:31" x14ac:dyDescent="0.25">
      <c r="A322">
        <v>2019</v>
      </c>
      <c r="B322">
        <v>3</v>
      </c>
      <c r="C322">
        <v>23</v>
      </c>
      <c r="D322">
        <v>1</v>
      </c>
      <c r="E322">
        <v>1</v>
      </c>
      <c r="F322">
        <v>1000</v>
      </c>
      <c r="G322">
        <v>700105</v>
      </c>
      <c r="H322" t="s">
        <v>209</v>
      </c>
      <c r="I322" t="s">
        <v>210</v>
      </c>
      <c r="J322" t="s">
        <v>34</v>
      </c>
      <c r="K322">
        <v>0</v>
      </c>
      <c r="L322">
        <v>131</v>
      </c>
      <c r="M322">
        <v>30</v>
      </c>
      <c r="N322">
        <v>0</v>
      </c>
      <c r="O322">
        <v>0</v>
      </c>
      <c r="P322">
        <v>0</v>
      </c>
      <c r="Q322" t="s">
        <v>46</v>
      </c>
      <c r="T322" t="s">
        <v>211</v>
      </c>
      <c r="U322" t="s">
        <v>1432</v>
      </c>
      <c r="V322" t="s">
        <v>212</v>
      </c>
      <c r="W322" t="s">
        <v>39</v>
      </c>
      <c r="Y322">
        <v>1989</v>
      </c>
      <c r="Z322">
        <v>1</v>
      </c>
      <c r="AA322" t="s">
        <v>213</v>
      </c>
      <c r="AB322" t="s">
        <v>214</v>
      </c>
      <c r="AC322" s="1">
        <v>32599</v>
      </c>
      <c r="AE322" t="s">
        <v>41</v>
      </c>
    </row>
    <row r="323" spans="1:31" x14ac:dyDescent="0.25">
      <c r="A323">
        <v>2019</v>
      </c>
      <c r="B323">
        <v>3</v>
      </c>
      <c r="C323">
        <v>23</v>
      </c>
      <c r="D323">
        <v>1</v>
      </c>
      <c r="E323">
        <v>1</v>
      </c>
      <c r="F323">
        <v>1000</v>
      </c>
      <c r="G323">
        <v>700105</v>
      </c>
      <c r="H323" t="s">
        <v>209</v>
      </c>
      <c r="I323" t="s">
        <v>210</v>
      </c>
      <c r="J323" t="s">
        <v>34</v>
      </c>
      <c r="K323">
        <v>0</v>
      </c>
      <c r="L323">
        <v>133</v>
      </c>
      <c r="M323">
        <v>30</v>
      </c>
      <c r="N323">
        <v>0</v>
      </c>
      <c r="O323">
        <v>3600000</v>
      </c>
      <c r="P323">
        <v>3276000</v>
      </c>
      <c r="Q323" t="s">
        <v>47</v>
      </c>
      <c r="T323" t="s">
        <v>211</v>
      </c>
      <c r="U323" t="s">
        <v>1432</v>
      </c>
      <c r="V323" t="s">
        <v>212</v>
      </c>
      <c r="W323" t="s">
        <v>39</v>
      </c>
      <c r="Y323">
        <v>1989</v>
      </c>
      <c r="Z323">
        <v>1</v>
      </c>
      <c r="AA323" t="s">
        <v>213</v>
      </c>
      <c r="AB323" t="s">
        <v>214</v>
      </c>
      <c r="AC323" s="1">
        <v>32599</v>
      </c>
      <c r="AE323" t="s">
        <v>41</v>
      </c>
    </row>
    <row r="324" spans="1:31" x14ac:dyDescent="0.25">
      <c r="A324">
        <v>2019</v>
      </c>
      <c r="B324">
        <v>3</v>
      </c>
      <c r="C324">
        <v>23</v>
      </c>
      <c r="D324">
        <v>1</v>
      </c>
      <c r="E324">
        <v>1</v>
      </c>
      <c r="F324">
        <v>1000</v>
      </c>
      <c r="G324">
        <v>700105</v>
      </c>
      <c r="H324" t="s">
        <v>209</v>
      </c>
      <c r="I324" t="s">
        <v>210</v>
      </c>
      <c r="J324" t="s">
        <v>34</v>
      </c>
      <c r="K324">
        <v>0</v>
      </c>
      <c r="L324">
        <v>199</v>
      </c>
      <c r="M324">
        <v>30</v>
      </c>
      <c r="N324">
        <v>0</v>
      </c>
      <c r="O324">
        <v>0</v>
      </c>
      <c r="P324">
        <v>0</v>
      </c>
      <c r="Q324" t="s">
        <v>48</v>
      </c>
      <c r="T324" t="s">
        <v>211</v>
      </c>
      <c r="U324" t="s">
        <v>1432</v>
      </c>
      <c r="V324" t="s">
        <v>212</v>
      </c>
      <c r="W324" t="s">
        <v>39</v>
      </c>
      <c r="Y324">
        <v>1989</v>
      </c>
      <c r="Z324">
        <v>1</v>
      </c>
      <c r="AA324" t="s">
        <v>213</v>
      </c>
      <c r="AB324" t="s">
        <v>214</v>
      </c>
      <c r="AC324" s="1">
        <v>32599</v>
      </c>
      <c r="AE324" t="s">
        <v>41</v>
      </c>
    </row>
    <row r="325" spans="1:31" x14ac:dyDescent="0.25">
      <c r="A325">
        <v>2019</v>
      </c>
      <c r="B325">
        <v>3</v>
      </c>
      <c r="C325">
        <v>23</v>
      </c>
      <c r="D325">
        <v>1</v>
      </c>
      <c r="E325">
        <v>1</v>
      </c>
      <c r="F325">
        <v>1000</v>
      </c>
      <c r="G325">
        <v>700105</v>
      </c>
      <c r="H325" t="s">
        <v>209</v>
      </c>
      <c r="I325" t="s">
        <v>210</v>
      </c>
      <c r="J325" t="s">
        <v>34</v>
      </c>
      <c r="K325">
        <v>0</v>
      </c>
      <c r="L325">
        <v>232</v>
      </c>
      <c r="M325">
        <v>30</v>
      </c>
      <c r="N325">
        <v>0</v>
      </c>
      <c r="O325">
        <v>13881793</v>
      </c>
      <c r="P325">
        <v>13881793</v>
      </c>
      <c r="Q325" t="s">
        <v>49</v>
      </c>
      <c r="T325" t="s">
        <v>211</v>
      </c>
      <c r="U325" t="s">
        <v>1432</v>
      </c>
      <c r="V325" t="s">
        <v>212</v>
      </c>
      <c r="W325" t="s">
        <v>39</v>
      </c>
      <c r="Y325">
        <v>1989</v>
      </c>
      <c r="Z325">
        <v>1</v>
      </c>
      <c r="AA325" t="s">
        <v>213</v>
      </c>
      <c r="AB325" t="s">
        <v>214</v>
      </c>
      <c r="AC325" s="1">
        <v>32599</v>
      </c>
      <c r="AE325" t="s">
        <v>41</v>
      </c>
    </row>
    <row r="326" spans="1:31" x14ac:dyDescent="0.25">
      <c r="A326">
        <v>2019</v>
      </c>
      <c r="B326">
        <v>3</v>
      </c>
      <c r="C326">
        <v>23</v>
      </c>
      <c r="D326">
        <v>1</v>
      </c>
      <c r="E326">
        <v>1</v>
      </c>
      <c r="F326">
        <v>46000</v>
      </c>
      <c r="G326">
        <v>709194</v>
      </c>
      <c r="H326" t="s">
        <v>215</v>
      </c>
      <c r="I326" t="s">
        <v>216</v>
      </c>
      <c r="J326" t="s">
        <v>34</v>
      </c>
      <c r="K326">
        <f>O326+O327+O328+O329+O330+O331+O332+O333+O334</f>
        <v>4872450</v>
      </c>
      <c r="L326">
        <v>111</v>
      </c>
      <c r="M326">
        <v>10</v>
      </c>
      <c r="N326" t="s">
        <v>160</v>
      </c>
      <c r="O326">
        <v>2600000</v>
      </c>
      <c r="P326">
        <v>2366000</v>
      </c>
      <c r="Q326" t="s">
        <v>36</v>
      </c>
      <c r="T326" t="s">
        <v>73</v>
      </c>
      <c r="U326" t="s">
        <v>139</v>
      </c>
      <c r="V326" t="s">
        <v>38</v>
      </c>
      <c r="W326" t="s">
        <v>39</v>
      </c>
      <c r="Y326">
        <v>1999</v>
      </c>
      <c r="Z326">
        <v>1</v>
      </c>
      <c r="AA326" t="s">
        <v>75</v>
      </c>
      <c r="AB326" t="s">
        <v>69</v>
      </c>
      <c r="AC326" s="1">
        <v>36220</v>
      </c>
      <c r="AE326" t="s">
        <v>41</v>
      </c>
    </row>
    <row r="327" spans="1:31" x14ac:dyDescent="0.25">
      <c r="A327">
        <v>2019</v>
      </c>
      <c r="B327">
        <v>3</v>
      </c>
      <c r="C327">
        <v>23</v>
      </c>
      <c r="D327">
        <v>1</v>
      </c>
      <c r="E327">
        <v>1</v>
      </c>
      <c r="F327">
        <v>46000</v>
      </c>
      <c r="G327">
        <v>709194</v>
      </c>
      <c r="H327" t="s">
        <v>215</v>
      </c>
      <c r="I327" t="s">
        <v>216</v>
      </c>
      <c r="J327" t="s">
        <v>34</v>
      </c>
      <c r="K327">
        <v>0</v>
      </c>
      <c r="L327">
        <v>113</v>
      </c>
      <c r="M327">
        <v>30</v>
      </c>
      <c r="N327">
        <v>0</v>
      </c>
      <c r="O327">
        <v>0</v>
      </c>
      <c r="P327">
        <v>0</v>
      </c>
      <c r="Q327" t="s">
        <v>42</v>
      </c>
      <c r="T327" t="s">
        <v>73</v>
      </c>
      <c r="U327" t="s">
        <v>139</v>
      </c>
      <c r="V327" t="s">
        <v>38</v>
      </c>
      <c r="W327" t="s">
        <v>39</v>
      </c>
      <c r="Y327">
        <v>1999</v>
      </c>
      <c r="Z327">
        <v>1</v>
      </c>
      <c r="AA327" t="s">
        <v>75</v>
      </c>
      <c r="AB327" t="s">
        <v>69</v>
      </c>
      <c r="AC327" s="1">
        <v>36220</v>
      </c>
      <c r="AE327" t="s">
        <v>41</v>
      </c>
    </row>
    <row r="328" spans="1:31" x14ac:dyDescent="0.25">
      <c r="A328">
        <v>2019</v>
      </c>
      <c r="B328">
        <v>3</v>
      </c>
      <c r="C328">
        <v>23</v>
      </c>
      <c r="D328">
        <v>1</v>
      </c>
      <c r="E328">
        <v>1</v>
      </c>
      <c r="F328">
        <v>46000</v>
      </c>
      <c r="G328">
        <v>709194</v>
      </c>
      <c r="H328" t="s">
        <v>215</v>
      </c>
      <c r="I328" t="s">
        <v>216</v>
      </c>
      <c r="J328" t="s">
        <v>34</v>
      </c>
      <c r="K328">
        <v>0</v>
      </c>
      <c r="L328">
        <v>114</v>
      </c>
      <c r="M328">
        <v>10</v>
      </c>
      <c r="N328">
        <v>0</v>
      </c>
      <c r="O328">
        <v>0</v>
      </c>
      <c r="P328">
        <v>0</v>
      </c>
      <c r="Q328" t="s">
        <v>43</v>
      </c>
      <c r="T328" t="s">
        <v>73</v>
      </c>
      <c r="U328" t="s">
        <v>139</v>
      </c>
      <c r="V328" t="s">
        <v>38</v>
      </c>
      <c r="W328" t="s">
        <v>39</v>
      </c>
      <c r="Y328">
        <v>1999</v>
      </c>
      <c r="Z328">
        <v>1</v>
      </c>
      <c r="AA328" t="s">
        <v>75</v>
      </c>
      <c r="AB328" t="s">
        <v>69</v>
      </c>
      <c r="AC328" s="1">
        <v>36220</v>
      </c>
      <c r="AE328" t="s">
        <v>41</v>
      </c>
    </row>
    <row r="329" spans="1:31" x14ac:dyDescent="0.25">
      <c r="A329">
        <v>2019</v>
      </c>
      <c r="B329">
        <v>3</v>
      </c>
      <c r="C329">
        <v>23</v>
      </c>
      <c r="D329">
        <v>1</v>
      </c>
      <c r="E329">
        <v>1</v>
      </c>
      <c r="F329">
        <v>46000</v>
      </c>
      <c r="G329">
        <v>709194</v>
      </c>
      <c r="H329" t="s">
        <v>215</v>
      </c>
      <c r="I329" t="s">
        <v>216</v>
      </c>
      <c r="J329" t="s">
        <v>34</v>
      </c>
      <c r="K329">
        <v>0</v>
      </c>
      <c r="L329">
        <v>123</v>
      </c>
      <c r="M329">
        <v>30</v>
      </c>
      <c r="N329">
        <v>0</v>
      </c>
      <c r="O329">
        <v>497250</v>
      </c>
      <c r="P329">
        <v>452498</v>
      </c>
      <c r="Q329" t="s">
        <v>44</v>
      </c>
      <c r="T329" t="s">
        <v>73</v>
      </c>
      <c r="U329" t="s">
        <v>139</v>
      </c>
      <c r="V329" t="s">
        <v>38</v>
      </c>
      <c r="W329" t="s">
        <v>39</v>
      </c>
      <c r="Y329">
        <v>1999</v>
      </c>
      <c r="Z329">
        <v>1</v>
      </c>
      <c r="AA329" t="s">
        <v>75</v>
      </c>
      <c r="AB329" t="s">
        <v>69</v>
      </c>
      <c r="AC329" s="1">
        <v>36220</v>
      </c>
      <c r="AE329" t="s">
        <v>41</v>
      </c>
    </row>
    <row r="330" spans="1:31" x14ac:dyDescent="0.25">
      <c r="A330">
        <v>2019</v>
      </c>
      <c r="B330">
        <v>3</v>
      </c>
      <c r="C330">
        <v>23</v>
      </c>
      <c r="D330">
        <v>1</v>
      </c>
      <c r="E330">
        <v>1</v>
      </c>
      <c r="F330">
        <v>46000</v>
      </c>
      <c r="G330">
        <v>709194</v>
      </c>
      <c r="H330" t="s">
        <v>215</v>
      </c>
      <c r="I330" t="s">
        <v>216</v>
      </c>
      <c r="J330" t="s">
        <v>34</v>
      </c>
      <c r="K330">
        <v>0</v>
      </c>
      <c r="L330">
        <v>125</v>
      </c>
      <c r="M330">
        <v>30</v>
      </c>
      <c r="N330">
        <v>0</v>
      </c>
      <c r="O330">
        <v>130000</v>
      </c>
      <c r="P330">
        <v>118300</v>
      </c>
      <c r="Q330" t="s">
        <v>45</v>
      </c>
      <c r="T330" t="s">
        <v>73</v>
      </c>
      <c r="U330" t="s">
        <v>139</v>
      </c>
      <c r="V330" t="s">
        <v>38</v>
      </c>
      <c r="W330" t="s">
        <v>39</v>
      </c>
      <c r="Y330">
        <v>1999</v>
      </c>
      <c r="Z330">
        <v>1</v>
      </c>
      <c r="AA330" t="s">
        <v>75</v>
      </c>
      <c r="AB330" t="s">
        <v>69</v>
      </c>
      <c r="AC330" s="1">
        <v>36220</v>
      </c>
      <c r="AE330" t="s">
        <v>41</v>
      </c>
    </row>
    <row r="331" spans="1:31" x14ac:dyDescent="0.25">
      <c r="A331">
        <v>2019</v>
      </c>
      <c r="B331">
        <v>3</v>
      </c>
      <c r="C331">
        <v>23</v>
      </c>
      <c r="D331">
        <v>1</v>
      </c>
      <c r="E331">
        <v>1</v>
      </c>
      <c r="F331">
        <v>46000</v>
      </c>
      <c r="G331">
        <v>709194</v>
      </c>
      <c r="H331" t="s">
        <v>215</v>
      </c>
      <c r="I331" t="s">
        <v>216</v>
      </c>
      <c r="J331" t="s">
        <v>34</v>
      </c>
      <c r="K331">
        <v>0</v>
      </c>
      <c r="L331">
        <v>131</v>
      </c>
      <c r="M331">
        <v>30</v>
      </c>
      <c r="N331">
        <v>0</v>
      </c>
      <c r="O331">
        <v>0</v>
      </c>
      <c r="P331">
        <v>0</v>
      </c>
      <c r="Q331" t="s">
        <v>46</v>
      </c>
      <c r="T331" t="s">
        <v>73</v>
      </c>
      <c r="U331" t="s">
        <v>139</v>
      </c>
      <c r="V331" t="s">
        <v>38</v>
      </c>
      <c r="W331" t="s">
        <v>39</v>
      </c>
      <c r="Y331">
        <v>1999</v>
      </c>
      <c r="Z331">
        <v>1</v>
      </c>
      <c r="AA331" t="s">
        <v>75</v>
      </c>
      <c r="AB331" t="s">
        <v>69</v>
      </c>
      <c r="AC331" s="1">
        <v>36220</v>
      </c>
      <c r="AE331" t="s">
        <v>41</v>
      </c>
    </row>
    <row r="332" spans="1:31" x14ac:dyDescent="0.25">
      <c r="A332">
        <v>2019</v>
      </c>
      <c r="B332">
        <v>3</v>
      </c>
      <c r="C332">
        <v>23</v>
      </c>
      <c r="D332">
        <v>1</v>
      </c>
      <c r="E332">
        <v>1</v>
      </c>
      <c r="F332">
        <v>46000</v>
      </c>
      <c r="G332">
        <v>709194</v>
      </c>
      <c r="H332" t="s">
        <v>215</v>
      </c>
      <c r="I332" t="s">
        <v>216</v>
      </c>
      <c r="J332" t="s">
        <v>34</v>
      </c>
      <c r="K332">
        <v>0</v>
      </c>
      <c r="L332">
        <v>133</v>
      </c>
      <c r="M332">
        <v>30</v>
      </c>
      <c r="N332">
        <v>0</v>
      </c>
      <c r="O332">
        <v>0</v>
      </c>
      <c r="P332">
        <v>0</v>
      </c>
      <c r="Q332" t="s">
        <v>47</v>
      </c>
      <c r="T332" t="s">
        <v>73</v>
      </c>
      <c r="U332" t="s">
        <v>139</v>
      </c>
      <c r="V332" t="s">
        <v>38</v>
      </c>
      <c r="W332" t="s">
        <v>39</v>
      </c>
      <c r="Y332">
        <v>1999</v>
      </c>
      <c r="Z332">
        <v>1</v>
      </c>
      <c r="AA332" t="s">
        <v>75</v>
      </c>
      <c r="AB332" t="s">
        <v>69</v>
      </c>
      <c r="AC332" s="1">
        <v>36220</v>
      </c>
      <c r="AE332" t="s">
        <v>41</v>
      </c>
    </row>
    <row r="333" spans="1:31" x14ac:dyDescent="0.25">
      <c r="A333">
        <v>2019</v>
      </c>
      <c r="B333">
        <v>3</v>
      </c>
      <c r="C333">
        <v>23</v>
      </c>
      <c r="D333">
        <v>1</v>
      </c>
      <c r="E333">
        <v>1</v>
      </c>
      <c r="F333">
        <v>46000</v>
      </c>
      <c r="G333">
        <v>709194</v>
      </c>
      <c r="H333" t="s">
        <v>215</v>
      </c>
      <c r="I333" t="s">
        <v>216</v>
      </c>
      <c r="J333" t="s">
        <v>34</v>
      </c>
      <c r="K333">
        <v>0</v>
      </c>
      <c r="L333">
        <v>199</v>
      </c>
      <c r="M333">
        <v>30</v>
      </c>
      <c r="N333">
        <v>0</v>
      </c>
      <c r="O333">
        <v>0</v>
      </c>
      <c r="P333">
        <v>0</v>
      </c>
      <c r="Q333" t="s">
        <v>48</v>
      </c>
      <c r="T333" t="s">
        <v>73</v>
      </c>
      <c r="U333" t="s">
        <v>139</v>
      </c>
      <c r="V333" t="s">
        <v>38</v>
      </c>
      <c r="W333" t="s">
        <v>39</v>
      </c>
      <c r="Y333">
        <v>1999</v>
      </c>
      <c r="Z333">
        <v>1</v>
      </c>
      <c r="AA333" t="s">
        <v>75</v>
      </c>
      <c r="AB333" t="s">
        <v>69</v>
      </c>
      <c r="AC333" s="1">
        <v>36220</v>
      </c>
      <c r="AE333" t="s">
        <v>41</v>
      </c>
    </row>
    <row r="334" spans="1:31" x14ac:dyDescent="0.25">
      <c r="A334">
        <v>2019</v>
      </c>
      <c r="B334">
        <v>3</v>
      </c>
      <c r="C334">
        <v>23</v>
      </c>
      <c r="D334">
        <v>1</v>
      </c>
      <c r="E334">
        <v>1</v>
      </c>
      <c r="F334">
        <v>46000</v>
      </c>
      <c r="G334">
        <v>709194</v>
      </c>
      <c r="H334" t="s">
        <v>215</v>
      </c>
      <c r="I334" t="s">
        <v>216</v>
      </c>
      <c r="J334" t="s">
        <v>34</v>
      </c>
      <c r="K334">
        <v>0</v>
      </c>
      <c r="L334">
        <v>232</v>
      </c>
      <c r="M334">
        <v>30</v>
      </c>
      <c r="N334">
        <v>0</v>
      </c>
      <c r="O334">
        <v>1645200</v>
      </c>
      <c r="P334">
        <v>1645200</v>
      </c>
      <c r="Q334" t="s">
        <v>49</v>
      </c>
      <c r="T334" t="s">
        <v>73</v>
      </c>
      <c r="U334" t="s">
        <v>139</v>
      </c>
      <c r="V334" t="s">
        <v>38</v>
      </c>
      <c r="W334" t="s">
        <v>39</v>
      </c>
      <c r="Y334">
        <v>1999</v>
      </c>
      <c r="Z334">
        <v>1</v>
      </c>
      <c r="AA334" t="s">
        <v>75</v>
      </c>
      <c r="AB334" t="s">
        <v>69</v>
      </c>
      <c r="AC334" s="1">
        <v>36220</v>
      </c>
      <c r="AE334" t="s">
        <v>41</v>
      </c>
    </row>
    <row r="335" spans="1:31" x14ac:dyDescent="0.25">
      <c r="A335">
        <v>2019</v>
      </c>
      <c r="B335">
        <v>3</v>
      </c>
      <c r="C335">
        <v>23</v>
      </c>
      <c r="D335">
        <v>1</v>
      </c>
      <c r="E335">
        <v>1</v>
      </c>
      <c r="F335">
        <v>2000</v>
      </c>
      <c r="G335">
        <v>711929</v>
      </c>
      <c r="H335" t="s">
        <v>217</v>
      </c>
      <c r="I335" t="s">
        <v>218</v>
      </c>
      <c r="J335" t="s">
        <v>34</v>
      </c>
      <c r="K335">
        <f>O335+O336+O337+O338+O339+O340+O341+O342+O343</f>
        <v>8351496</v>
      </c>
      <c r="L335">
        <v>111</v>
      </c>
      <c r="M335">
        <v>10</v>
      </c>
      <c r="N335" t="s">
        <v>163</v>
      </c>
      <c r="O335">
        <v>6000000</v>
      </c>
      <c r="P335">
        <v>5460000</v>
      </c>
      <c r="Q335" t="s">
        <v>36</v>
      </c>
      <c r="T335" t="s">
        <v>164</v>
      </c>
      <c r="U335" t="s">
        <v>219</v>
      </c>
      <c r="V335" t="s">
        <v>38</v>
      </c>
      <c r="W335" t="s">
        <v>39</v>
      </c>
      <c r="Y335">
        <v>1992</v>
      </c>
      <c r="Z335">
        <v>1</v>
      </c>
      <c r="AA335" t="s">
        <v>220</v>
      </c>
      <c r="AB335" t="s">
        <v>221</v>
      </c>
      <c r="AC335" s="1">
        <v>33909</v>
      </c>
      <c r="AE335" t="s">
        <v>41</v>
      </c>
    </row>
    <row r="336" spans="1:31" x14ac:dyDescent="0.25">
      <c r="A336">
        <v>2019</v>
      </c>
      <c r="B336">
        <v>3</v>
      </c>
      <c r="C336">
        <v>23</v>
      </c>
      <c r="D336">
        <v>1</v>
      </c>
      <c r="E336">
        <v>1</v>
      </c>
      <c r="F336">
        <v>2000</v>
      </c>
      <c r="G336">
        <v>711929</v>
      </c>
      <c r="H336" t="s">
        <v>217</v>
      </c>
      <c r="I336" t="s">
        <v>218</v>
      </c>
      <c r="J336" t="s">
        <v>34</v>
      </c>
      <c r="K336">
        <v>0</v>
      </c>
      <c r="L336">
        <v>113</v>
      </c>
      <c r="M336">
        <v>30</v>
      </c>
      <c r="N336">
        <v>0</v>
      </c>
      <c r="O336">
        <v>0</v>
      </c>
      <c r="P336">
        <v>0</v>
      </c>
      <c r="Q336" t="s">
        <v>42</v>
      </c>
      <c r="T336" t="s">
        <v>164</v>
      </c>
      <c r="U336" t="s">
        <v>219</v>
      </c>
      <c r="V336" t="s">
        <v>38</v>
      </c>
      <c r="W336" t="s">
        <v>39</v>
      </c>
      <c r="Y336">
        <v>1992</v>
      </c>
      <c r="Z336">
        <v>1</v>
      </c>
      <c r="AA336" t="s">
        <v>220</v>
      </c>
      <c r="AB336" t="s">
        <v>221</v>
      </c>
      <c r="AC336" s="1">
        <v>33909</v>
      </c>
      <c r="AE336" t="s">
        <v>41</v>
      </c>
    </row>
    <row r="337" spans="1:31" x14ac:dyDescent="0.25">
      <c r="A337">
        <v>2019</v>
      </c>
      <c r="B337">
        <v>3</v>
      </c>
      <c r="C337">
        <v>23</v>
      </c>
      <c r="D337">
        <v>1</v>
      </c>
      <c r="E337">
        <v>1</v>
      </c>
      <c r="F337">
        <v>2000</v>
      </c>
      <c r="G337">
        <v>711929</v>
      </c>
      <c r="H337" t="s">
        <v>217</v>
      </c>
      <c r="I337" t="s">
        <v>218</v>
      </c>
      <c r="J337" t="s">
        <v>34</v>
      </c>
      <c r="K337">
        <v>0</v>
      </c>
      <c r="L337">
        <v>114</v>
      </c>
      <c r="M337">
        <v>10</v>
      </c>
      <c r="N337">
        <v>0</v>
      </c>
      <c r="O337">
        <v>0</v>
      </c>
      <c r="P337">
        <v>0</v>
      </c>
      <c r="Q337" t="s">
        <v>43</v>
      </c>
      <c r="T337" t="s">
        <v>164</v>
      </c>
      <c r="U337" t="s">
        <v>219</v>
      </c>
      <c r="V337" t="s">
        <v>38</v>
      </c>
      <c r="W337" t="s">
        <v>39</v>
      </c>
      <c r="Y337">
        <v>1992</v>
      </c>
      <c r="Z337">
        <v>1</v>
      </c>
      <c r="AA337" t="s">
        <v>220</v>
      </c>
      <c r="AB337" t="s">
        <v>221</v>
      </c>
      <c r="AC337" s="1">
        <v>33909</v>
      </c>
      <c r="AE337" t="s">
        <v>41</v>
      </c>
    </row>
    <row r="338" spans="1:31" x14ac:dyDescent="0.25">
      <c r="A338">
        <v>2019</v>
      </c>
      <c r="B338">
        <v>3</v>
      </c>
      <c r="C338">
        <v>23</v>
      </c>
      <c r="D338">
        <v>1</v>
      </c>
      <c r="E338">
        <v>1</v>
      </c>
      <c r="F338">
        <v>2000</v>
      </c>
      <c r="G338">
        <v>711929</v>
      </c>
      <c r="H338" t="s">
        <v>217</v>
      </c>
      <c r="I338" t="s">
        <v>218</v>
      </c>
      <c r="J338" t="s">
        <v>34</v>
      </c>
      <c r="K338">
        <v>0</v>
      </c>
      <c r="L338">
        <v>123</v>
      </c>
      <c r="M338">
        <v>30</v>
      </c>
      <c r="N338">
        <v>0</v>
      </c>
      <c r="O338">
        <v>161496</v>
      </c>
      <c r="P338">
        <v>146961</v>
      </c>
      <c r="Q338" t="s">
        <v>44</v>
      </c>
      <c r="T338" t="s">
        <v>164</v>
      </c>
      <c r="U338" t="s">
        <v>219</v>
      </c>
      <c r="V338" t="s">
        <v>38</v>
      </c>
      <c r="W338" t="s">
        <v>39</v>
      </c>
      <c r="Y338">
        <v>1992</v>
      </c>
      <c r="Z338">
        <v>1</v>
      </c>
      <c r="AA338" t="s">
        <v>220</v>
      </c>
      <c r="AB338" t="s">
        <v>221</v>
      </c>
      <c r="AC338" s="1">
        <v>33909</v>
      </c>
      <c r="AE338" t="s">
        <v>41</v>
      </c>
    </row>
    <row r="339" spans="1:31" x14ac:dyDescent="0.25">
      <c r="A339">
        <v>2019</v>
      </c>
      <c r="B339">
        <v>3</v>
      </c>
      <c r="C339">
        <v>23</v>
      </c>
      <c r="D339">
        <v>1</v>
      </c>
      <c r="E339">
        <v>1</v>
      </c>
      <c r="F339">
        <v>2000</v>
      </c>
      <c r="G339">
        <v>711929</v>
      </c>
      <c r="H339" t="s">
        <v>217</v>
      </c>
      <c r="I339" t="s">
        <v>218</v>
      </c>
      <c r="J339" t="s">
        <v>34</v>
      </c>
      <c r="K339">
        <v>0</v>
      </c>
      <c r="L339">
        <v>125</v>
      </c>
      <c r="M339">
        <v>30</v>
      </c>
      <c r="N339">
        <v>0</v>
      </c>
      <c r="O339">
        <v>0</v>
      </c>
      <c r="P339">
        <v>0</v>
      </c>
      <c r="Q339" t="s">
        <v>45</v>
      </c>
      <c r="T339" t="s">
        <v>164</v>
      </c>
      <c r="U339" t="s">
        <v>219</v>
      </c>
      <c r="V339" t="s">
        <v>38</v>
      </c>
      <c r="W339" t="s">
        <v>39</v>
      </c>
      <c r="Y339">
        <v>1992</v>
      </c>
      <c r="Z339">
        <v>1</v>
      </c>
      <c r="AA339" t="s">
        <v>220</v>
      </c>
      <c r="AB339" t="s">
        <v>221</v>
      </c>
      <c r="AC339" s="1">
        <v>33909</v>
      </c>
      <c r="AE339" t="s">
        <v>41</v>
      </c>
    </row>
    <row r="340" spans="1:31" x14ac:dyDescent="0.25">
      <c r="A340">
        <v>2019</v>
      </c>
      <c r="B340">
        <v>3</v>
      </c>
      <c r="C340">
        <v>23</v>
      </c>
      <c r="D340">
        <v>1</v>
      </c>
      <c r="E340">
        <v>1</v>
      </c>
      <c r="F340">
        <v>2000</v>
      </c>
      <c r="G340">
        <v>711929</v>
      </c>
      <c r="H340" t="s">
        <v>217</v>
      </c>
      <c r="I340" t="s">
        <v>218</v>
      </c>
      <c r="J340" t="s">
        <v>34</v>
      </c>
      <c r="K340">
        <v>0</v>
      </c>
      <c r="L340">
        <v>131</v>
      </c>
      <c r="M340">
        <v>30</v>
      </c>
      <c r="N340">
        <v>0</v>
      </c>
      <c r="O340">
        <v>0</v>
      </c>
      <c r="P340">
        <v>0</v>
      </c>
      <c r="Q340" t="s">
        <v>46</v>
      </c>
      <c r="T340" t="s">
        <v>164</v>
      </c>
      <c r="U340" t="s">
        <v>219</v>
      </c>
      <c r="V340" t="s">
        <v>38</v>
      </c>
      <c r="W340" t="s">
        <v>39</v>
      </c>
      <c r="Y340">
        <v>1992</v>
      </c>
      <c r="Z340">
        <v>1</v>
      </c>
      <c r="AA340" t="s">
        <v>220</v>
      </c>
      <c r="AB340" t="s">
        <v>221</v>
      </c>
      <c r="AC340" s="1">
        <v>33909</v>
      </c>
      <c r="AE340" t="s">
        <v>41</v>
      </c>
    </row>
    <row r="341" spans="1:31" x14ac:dyDescent="0.25">
      <c r="A341">
        <v>2019</v>
      </c>
      <c r="B341">
        <v>3</v>
      </c>
      <c r="C341">
        <v>23</v>
      </c>
      <c r="D341">
        <v>1</v>
      </c>
      <c r="E341">
        <v>1</v>
      </c>
      <c r="F341">
        <v>2000</v>
      </c>
      <c r="G341">
        <v>711929</v>
      </c>
      <c r="H341" t="s">
        <v>217</v>
      </c>
      <c r="I341" t="s">
        <v>218</v>
      </c>
      <c r="J341" t="s">
        <v>34</v>
      </c>
      <c r="K341">
        <v>0</v>
      </c>
      <c r="L341">
        <v>133</v>
      </c>
      <c r="M341">
        <v>30</v>
      </c>
      <c r="N341">
        <v>0</v>
      </c>
      <c r="O341">
        <v>1890000</v>
      </c>
      <c r="P341">
        <v>1719900</v>
      </c>
      <c r="Q341" t="s">
        <v>47</v>
      </c>
      <c r="T341" t="s">
        <v>164</v>
      </c>
      <c r="U341" t="s">
        <v>219</v>
      </c>
      <c r="V341" t="s">
        <v>38</v>
      </c>
      <c r="W341" t="s">
        <v>39</v>
      </c>
      <c r="Y341">
        <v>1992</v>
      </c>
      <c r="Z341">
        <v>1</v>
      </c>
      <c r="AA341" t="s">
        <v>220</v>
      </c>
      <c r="AB341" t="s">
        <v>221</v>
      </c>
      <c r="AC341" s="1">
        <v>33909</v>
      </c>
      <c r="AE341" t="s">
        <v>41</v>
      </c>
    </row>
    <row r="342" spans="1:31" x14ac:dyDescent="0.25">
      <c r="A342">
        <v>2019</v>
      </c>
      <c r="B342">
        <v>3</v>
      </c>
      <c r="C342">
        <v>23</v>
      </c>
      <c r="D342">
        <v>1</v>
      </c>
      <c r="E342">
        <v>1</v>
      </c>
      <c r="F342">
        <v>2000</v>
      </c>
      <c r="G342">
        <v>711929</v>
      </c>
      <c r="H342" t="s">
        <v>217</v>
      </c>
      <c r="I342" t="s">
        <v>218</v>
      </c>
      <c r="J342" t="s">
        <v>34</v>
      </c>
      <c r="K342">
        <v>0</v>
      </c>
      <c r="L342">
        <v>199</v>
      </c>
      <c r="M342">
        <v>30</v>
      </c>
      <c r="N342">
        <v>0</v>
      </c>
      <c r="O342">
        <v>300000</v>
      </c>
      <c r="P342">
        <v>273000</v>
      </c>
      <c r="Q342" t="s">
        <v>48</v>
      </c>
      <c r="T342" t="s">
        <v>164</v>
      </c>
      <c r="U342" t="s">
        <v>219</v>
      </c>
      <c r="V342" t="s">
        <v>38</v>
      </c>
      <c r="W342" t="s">
        <v>39</v>
      </c>
      <c r="Y342">
        <v>1992</v>
      </c>
      <c r="Z342">
        <v>1</v>
      </c>
      <c r="AA342" t="s">
        <v>220</v>
      </c>
      <c r="AB342" t="s">
        <v>221</v>
      </c>
      <c r="AC342" s="1">
        <v>33909</v>
      </c>
      <c r="AE342" t="s">
        <v>41</v>
      </c>
    </row>
    <row r="343" spans="1:31" x14ac:dyDescent="0.25">
      <c r="A343">
        <v>2019</v>
      </c>
      <c r="B343">
        <v>3</v>
      </c>
      <c r="C343">
        <v>23</v>
      </c>
      <c r="D343">
        <v>1</v>
      </c>
      <c r="E343">
        <v>1</v>
      </c>
      <c r="F343">
        <v>2000</v>
      </c>
      <c r="G343">
        <v>711929</v>
      </c>
      <c r="H343" t="s">
        <v>217</v>
      </c>
      <c r="I343" t="s">
        <v>218</v>
      </c>
      <c r="J343" t="s">
        <v>34</v>
      </c>
      <c r="K343">
        <v>0</v>
      </c>
      <c r="L343">
        <v>232</v>
      </c>
      <c r="M343">
        <v>30</v>
      </c>
      <c r="N343">
        <v>0</v>
      </c>
      <c r="O343">
        <v>0</v>
      </c>
      <c r="P343">
        <v>0</v>
      </c>
      <c r="Q343" t="s">
        <v>49</v>
      </c>
      <c r="T343" t="s">
        <v>164</v>
      </c>
      <c r="U343" t="s">
        <v>219</v>
      </c>
      <c r="V343" t="s">
        <v>38</v>
      </c>
      <c r="W343" t="s">
        <v>39</v>
      </c>
      <c r="Y343">
        <v>1992</v>
      </c>
      <c r="Z343">
        <v>1</v>
      </c>
      <c r="AA343" t="s">
        <v>220</v>
      </c>
      <c r="AB343" t="s">
        <v>221</v>
      </c>
      <c r="AC343" s="1">
        <v>33909</v>
      </c>
      <c r="AE343" t="s">
        <v>41</v>
      </c>
    </row>
    <row r="344" spans="1:31" x14ac:dyDescent="0.25">
      <c r="A344">
        <v>2019</v>
      </c>
      <c r="B344">
        <v>3</v>
      </c>
      <c r="C344">
        <v>23</v>
      </c>
      <c r="D344">
        <v>1</v>
      </c>
      <c r="E344">
        <v>1</v>
      </c>
      <c r="F344">
        <v>5000</v>
      </c>
      <c r="G344">
        <v>729845</v>
      </c>
      <c r="H344" t="s">
        <v>222</v>
      </c>
      <c r="I344" t="s">
        <v>223</v>
      </c>
      <c r="J344" t="s">
        <v>34</v>
      </c>
      <c r="K344">
        <f>O344+O345+O346+O347+O348+O349+O350+O351+O352</f>
        <v>9420850</v>
      </c>
      <c r="L344">
        <v>111</v>
      </c>
      <c r="M344">
        <v>10</v>
      </c>
      <c r="N344" t="s">
        <v>163</v>
      </c>
      <c r="O344">
        <v>6000000</v>
      </c>
      <c r="P344">
        <v>5460000</v>
      </c>
      <c r="Q344" t="s">
        <v>36</v>
      </c>
      <c r="T344" t="s">
        <v>164</v>
      </c>
      <c r="U344" t="s">
        <v>219</v>
      </c>
      <c r="V344" t="s">
        <v>38</v>
      </c>
      <c r="W344" t="s">
        <v>39</v>
      </c>
      <c r="Y344">
        <v>1994</v>
      </c>
      <c r="Z344">
        <v>1</v>
      </c>
      <c r="AA344" t="s">
        <v>224</v>
      </c>
      <c r="AB344" t="s">
        <v>225</v>
      </c>
      <c r="AC344" s="1">
        <v>34335</v>
      </c>
      <c r="AE344" t="s">
        <v>41</v>
      </c>
    </row>
    <row r="345" spans="1:31" x14ac:dyDescent="0.25">
      <c r="A345">
        <v>2019</v>
      </c>
      <c r="B345">
        <v>3</v>
      </c>
      <c r="C345">
        <v>23</v>
      </c>
      <c r="D345">
        <v>1</v>
      </c>
      <c r="E345">
        <v>1</v>
      </c>
      <c r="F345">
        <v>5000</v>
      </c>
      <c r="G345">
        <v>729845</v>
      </c>
      <c r="H345" t="s">
        <v>222</v>
      </c>
      <c r="I345" t="s">
        <v>223</v>
      </c>
      <c r="J345" t="s">
        <v>34</v>
      </c>
      <c r="K345">
        <v>0</v>
      </c>
      <c r="L345">
        <v>113</v>
      </c>
      <c r="M345">
        <v>30</v>
      </c>
      <c r="N345">
        <v>0</v>
      </c>
      <c r="O345">
        <v>0</v>
      </c>
      <c r="P345">
        <v>0</v>
      </c>
      <c r="Q345" t="s">
        <v>42</v>
      </c>
      <c r="T345" t="s">
        <v>164</v>
      </c>
      <c r="U345" t="s">
        <v>219</v>
      </c>
      <c r="V345" t="s">
        <v>38</v>
      </c>
      <c r="W345" t="s">
        <v>39</v>
      </c>
      <c r="Y345">
        <v>1994</v>
      </c>
      <c r="Z345">
        <v>1</v>
      </c>
      <c r="AA345" t="s">
        <v>224</v>
      </c>
      <c r="AB345" t="s">
        <v>225</v>
      </c>
      <c r="AC345" s="1">
        <v>34335</v>
      </c>
      <c r="AE345" t="s">
        <v>41</v>
      </c>
    </row>
    <row r="346" spans="1:31" x14ac:dyDescent="0.25">
      <c r="A346">
        <v>2019</v>
      </c>
      <c r="B346">
        <v>3</v>
      </c>
      <c r="C346">
        <v>23</v>
      </c>
      <c r="D346">
        <v>1</v>
      </c>
      <c r="E346">
        <v>1</v>
      </c>
      <c r="F346">
        <v>5000</v>
      </c>
      <c r="G346">
        <v>729845</v>
      </c>
      <c r="H346" t="s">
        <v>222</v>
      </c>
      <c r="I346" t="s">
        <v>223</v>
      </c>
      <c r="J346" t="s">
        <v>34</v>
      </c>
      <c r="K346">
        <v>0</v>
      </c>
      <c r="L346">
        <v>114</v>
      </c>
      <c r="M346">
        <v>10</v>
      </c>
      <c r="N346">
        <v>0</v>
      </c>
      <c r="O346">
        <v>0</v>
      </c>
      <c r="P346">
        <v>0</v>
      </c>
      <c r="Q346" t="s">
        <v>43</v>
      </c>
      <c r="T346" t="s">
        <v>164</v>
      </c>
      <c r="U346" t="s">
        <v>219</v>
      </c>
      <c r="V346" t="s">
        <v>38</v>
      </c>
      <c r="W346" t="s">
        <v>39</v>
      </c>
      <c r="Y346">
        <v>1994</v>
      </c>
      <c r="Z346">
        <v>1</v>
      </c>
      <c r="AA346" t="s">
        <v>224</v>
      </c>
      <c r="AB346" t="s">
        <v>225</v>
      </c>
      <c r="AC346" s="1">
        <v>34335</v>
      </c>
      <c r="AE346" t="s">
        <v>41</v>
      </c>
    </row>
    <row r="347" spans="1:31" x14ac:dyDescent="0.25">
      <c r="A347">
        <v>2019</v>
      </c>
      <c r="B347">
        <v>3</v>
      </c>
      <c r="C347">
        <v>23</v>
      </c>
      <c r="D347">
        <v>1</v>
      </c>
      <c r="E347">
        <v>1</v>
      </c>
      <c r="F347">
        <v>5000</v>
      </c>
      <c r="G347">
        <v>729845</v>
      </c>
      <c r="H347" t="s">
        <v>222</v>
      </c>
      <c r="I347" t="s">
        <v>223</v>
      </c>
      <c r="J347" t="s">
        <v>34</v>
      </c>
      <c r="K347">
        <v>0</v>
      </c>
      <c r="L347">
        <v>123</v>
      </c>
      <c r="M347">
        <v>30</v>
      </c>
      <c r="N347">
        <v>0</v>
      </c>
      <c r="O347">
        <v>0</v>
      </c>
      <c r="P347">
        <v>0</v>
      </c>
      <c r="Q347" t="s">
        <v>44</v>
      </c>
      <c r="T347" t="s">
        <v>164</v>
      </c>
      <c r="U347" t="s">
        <v>219</v>
      </c>
      <c r="V347" t="s">
        <v>38</v>
      </c>
      <c r="W347" t="s">
        <v>39</v>
      </c>
      <c r="Y347">
        <v>1994</v>
      </c>
      <c r="Z347">
        <v>1</v>
      </c>
      <c r="AA347" t="s">
        <v>224</v>
      </c>
      <c r="AB347" t="s">
        <v>225</v>
      </c>
      <c r="AC347" s="1">
        <v>34335</v>
      </c>
      <c r="AE347" t="s">
        <v>41</v>
      </c>
    </row>
    <row r="348" spans="1:31" x14ac:dyDescent="0.25">
      <c r="A348">
        <v>2019</v>
      </c>
      <c r="B348">
        <v>3</v>
      </c>
      <c r="C348">
        <v>23</v>
      </c>
      <c r="D348">
        <v>1</v>
      </c>
      <c r="E348">
        <v>1</v>
      </c>
      <c r="F348">
        <v>5000</v>
      </c>
      <c r="G348">
        <v>729845</v>
      </c>
      <c r="H348" t="s">
        <v>222</v>
      </c>
      <c r="I348" t="s">
        <v>223</v>
      </c>
      <c r="J348" t="s">
        <v>34</v>
      </c>
      <c r="K348">
        <v>0</v>
      </c>
      <c r="L348">
        <v>125</v>
      </c>
      <c r="M348">
        <v>30</v>
      </c>
      <c r="N348">
        <v>0</v>
      </c>
      <c r="O348">
        <v>0</v>
      </c>
      <c r="P348">
        <v>0</v>
      </c>
      <c r="Q348" t="s">
        <v>45</v>
      </c>
      <c r="T348" t="s">
        <v>164</v>
      </c>
      <c r="U348" t="s">
        <v>219</v>
      </c>
      <c r="V348" t="s">
        <v>38</v>
      </c>
      <c r="W348" t="s">
        <v>39</v>
      </c>
      <c r="Y348">
        <v>1994</v>
      </c>
      <c r="Z348">
        <v>1</v>
      </c>
      <c r="AA348" t="s">
        <v>224</v>
      </c>
      <c r="AB348" t="s">
        <v>225</v>
      </c>
      <c r="AC348" s="1">
        <v>34335</v>
      </c>
      <c r="AE348" t="s">
        <v>41</v>
      </c>
    </row>
    <row r="349" spans="1:31" x14ac:dyDescent="0.25">
      <c r="A349">
        <v>2019</v>
      </c>
      <c r="B349">
        <v>3</v>
      </c>
      <c r="C349">
        <v>23</v>
      </c>
      <c r="D349">
        <v>1</v>
      </c>
      <c r="E349">
        <v>1</v>
      </c>
      <c r="F349">
        <v>5000</v>
      </c>
      <c r="G349">
        <v>729845</v>
      </c>
      <c r="H349" t="s">
        <v>222</v>
      </c>
      <c r="I349" t="s">
        <v>223</v>
      </c>
      <c r="J349" t="s">
        <v>34</v>
      </c>
      <c r="K349">
        <v>0</v>
      </c>
      <c r="L349">
        <v>131</v>
      </c>
      <c r="M349">
        <v>30</v>
      </c>
      <c r="N349">
        <v>0</v>
      </c>
      <c r="O349">
        <v>0</v>
      </c>
      <c r="P349">
        <v>0</v>
      </c>
      <c r="Q349" t="s">
        <v>46</v>
      </c>
      <c r="T349" t="s">
        <v>164</v>
      </c>
      <c r="U349" t="s">
        <v>219</v>
      </c>
      <c r="V349" t="s">
        <v>38</v>
      </c>
      <c r="W349" t="s">
        <v>39</v>
      </c>
      <c r="Y349">
        <v>1994</v>
      </c>
      <c r="Z349">
        <v>1</v>
      </c>
      <c r="AA349" t="s">
        <v>224</v>
      </c>
      <c r="AB349" t="s">
        <v>225</v>
      </c>
      <c r="AC349" s="1">
        <v>34335</v>
      </c>
      <c r="AE349" t="s">
        <v>41</v>
      </c>
    </row>
    <row r="350" spans="1:31" x14ac:dyDescent="0.25">
      <c r="A350">
        <v>2019</v>
      </c>
      <c r="B350">
        <v>3</v>
      </c>
      <c r="C350">
        <v>23</v>
      </c>
      <c r="D350">
        <v>1</v>
      </c>
      <c r="E350">
        <v>1</v>
      </c>
      <c r="F350">
        <v>5000</v>
      </c>
      <c r="G350">
        <v>729845</v>
      </c>
      <c r="H350" t="s">
        <v>222</v>
      </c>
      <c r="I350" t="s">
        <v>223</v>
      </c>
      <c r="J350" t="s">
        <v>34</v>
      </c>
      <c r="K350">
        <v>0</v>
      </c>
      <c r="L350">
        <v>133</v>
      </c>
      <c r="M350">
        <v>30</v>
      </c>
      <c r="N350">
        <v>0</v>
      </c>
      <c r="O350">
        <v>1800000</v>
      </c>
      <c r="P350">
        <v>1800000</v>
      </c>
      <c r="Q350" t="s">
        <v>47</v>
      </c>
      <c r="T350" t="s">
        <v>164</v>
      </c>
      <c r="U350" t="s">
        <v>219</v>
      </c>
      <c r="V350" t="s">
        <v>38</v>
      </c>
      <c r="W350" t="s">
        <v>39</v>
      </c>
      <c r="Y350">
        <v>1994</v>
      </c>
      <c r="Z350">
        <v>1</v>
      </c>
      <c r="AA350" t="s">
        <v>224</v>
      </c>
      <c r="AB350" t="s">
        <v>225</v>
      </c>
      <c r="AC350" s="1">
        <v>34335</v>
      </c>
      <c r="AE350" t="s">
        <v>41</v>
      </c>
    </row>
    <row r="351" spans="1:31" x14ac:dyDescent="0.25">
      <c r="A351">
        <v>2019</v>
      </c>
      <c r="B351">
        <v>3</v>
      </c>
      <c r="C351">
        <v>23</v>
      </c>
      <c r="D351">
        <v>1</v>
      </c>
      <c r="E351">
        <v>1</v>
      </c>
      <c r="F351">
        <v>5000</v>
      </c>
      <c r="G351">
        <v>729845</v>
      </c>
      <c r="H351" t="s">
        <v>222</v>
      </c>
      <c r="I351" t="s">
        <v>223</v>
      </c>
      <c r="J351" t="s">
        <v>34</v>
      </c>
      <c r="K351">
        <v>0</v>
      </c>
      <c r="L351">
        <v>199</v>
      </c>
      <c r="M351">
        <v>30</v>
      </c>
      <c r="N351">
        <v>0</v>
      </c>
      <c r="O351">
        <v>0</v>
      </c>
      <c r="P351">
        <v>0</v>
      </c>
      <c r="Q351" t="s">
        <v>48</v>
      </c>
      <c r="T351" t="s">
        <v>164</v>
      </c>
      <c r="U351" t="s">
        <v>219</v>
      </c>
      <c r="V351" t="s">
        <v>38</v>
      </c>
      <c r="W351" t="s">
        <v>39</v>
      </c>
      <c r="Y351">
        <v>1994</v>
      </c>
      <c r="Z351">
        <v>1</v>
      </c>
      <c r="AA351" t="s">
        <v>224</v>
      </c>
      <c r="AB351" t="s">
        <v>225</v>
      </c>
      <c r="AC351" s="1">
        <v>34335</v>
      </c>
      <c r="AE351" t="s">
        <v>41</v>
      </c>
    </row>
    <row r="352" spans="1:31" x14ac:dyDescent="0.25">
      <c r="A352">
        <v>2019</v>
      </c>
      <c r="B352">
        <v>3</v>
      </c>
      <c r="C352">
        <v>23</v>
      </c>
      <c r="D352">
        <v>1</v>
      </c>
      <c r="E352">
        <v>1</v>
      </c>
      <c r="F352">
        <v>5000</v>
      </c>
      <c r="G352">
        <v>729845</v>
      </c>
      <c r="H352" t="s">
        <v>222</v>
      </c>
      <c r="I352" t="s">
        <v>223</v>
      </c>
      <c r="J352" t="s">
        <v>34</v>
      </c>
      <c r="K352">
        <v>0</v>
      </c>
      <c r="L352">
        <v>232</v>
      </c>
      <c r="M352">
        <v>30</v>
      </c>
      <c r="N352">
        <v>0</v>
      </c>
      <c r="O352">
        <v>1620850</v>
      </c>
      <c r="P352">
        <v>1620850</v>
      </c>
      <c r="Q352" t="s">
        <v>49</v>
      </c>
      <c r="T352" t="s">
        <v>164</v>
      </c>
      <c r="U352" t="s">
        <v>219</v>
      </c>
      <c r="V352" t="s">
        <v>38</v>
      </c>
      <c r="W352" t="s">
        <v>39</v>
      </c>
      <c r="Y352">
        <v>1994</v>
      </c>
      <c r="Z352">
        <v>1</v>
      </c>
      <c r="AA352" t="s">
        <v>224</v>
      </c>
      <c r="AB352" t="s">
        <v>225</v>
      </c>
      <c r="AC352" s="1">
        <v>34335</v>
      </c>
      <c r="AE352" t="s">
        <v>41</v>
      </c>
    </row>
    <row r="353" spans="1:31" x14ac:dyDescent="0.25">
      <c r="A353">
        <v>2019</v>
      </c>
      <c r="B353">
        <v>3</v>
      </c>
      <c r="C353">
        <v>23</v>
      </c>
      <c r="D353">
        <v>1</v>
      </c>
      <c r="E353">
        <v>1</v>
      </c>
      <c r="F353">
        <v>28000</v>
      </c>
      <c r="G353">
        <v>743637</v>
      </c>
      <c r="H353" t="s">
        <v>226</v>
      </c>
      <c r="I353" t="s">
        <v>227</v>
      </c>
      <c r="J353" t="s">
        <v>34</v>
      </c>
      <c r="K353">
        <f>O353+O354+O355+O356+O357+O358+O359+O360+O361</f>
        <v>4420000</v>
      </c>
      <c r="L353">
        <v>111</v>
      </c>
      <c r="M353">
        <v>10</v>
      </c>
      <c r="N353" t="s">
        <v>228</v>
      </c>
      <c r="O353">
        <v>3400000</v>
      </c>
      <c r="P353">
        <v>3094000</v>
      </c>
      <c r="Q353" t="s">
        <v>36</v>
      </c>
      <c r="T353" t="s">
        <v>164</v>
      </c>
      <c r="U353" t="s">
        <v>229</v>
      </c>
      <c r="V353" t="s">
        <v>38</v>
      </c>
      <c r="W353" t="s">
        <v>39</v>
      </c>
      <c r="Y353">
        <v>2006</v>
      </c>
      <c r="Z353">
        <v>1</v>
      </c>
      <c r="AA353" t="s">
        <v>230</v>
      </c>
      <c r="AB353" t="s">
        <v>231</v>
      </c>
      <c r="AC353" s="1">
        <v>39022</v>
      </c>
      <c r="AE353" t="s">
        <v>41</v>
      </c>
    </row>
    <row r="354" spans="1:31" x14ac:dyDescent="0.25">
      <c r="A354">
        <v>2019</v>
      </c>
      <c r="B354">
        <v>3</v>
      </c>
      <c r="C354">
        <v>23</v>
      </c>
      <c r="D354">
        <v>1</v>
      </c>
      <c r="E354">
        <v>1</v>
      </c>
      <c r="F354">
        <v>28000</v>
      </c>
      <c r="G354">
        <v>743637</v>
      </c>
      <c r="H354" t="s">
        <v>226</v>
      </c>
      <c r="I354" t="s">
        <v>227</v>
      </c>
      <c r="J354" t="s">
        <v>34</v>
      </c>
      <c r="K354">
        <v>0</v>
      </c>
      <c r="L354">
        <v>113</v>
      </c>
      <c r="M354">
        <v>30</v>
      </c>
      <c r="N354">
        <v>0</v>
      </c>
      <c r="O354">
        <v>0</v>
      </c>
      <c r="P354">
        <v>0</v>
      </c>
      <c r="Q354" t="s">
        <v>42</v>
      </c>
      <c r="T354" t="s">
        <v>164</v>
      </c>
      <c r="U354" t="s">
        <v>229</v>
      </c>
      <c r="V354" t="s">
        <v>38</v>
      </c>
      <c r="W354" t="s">
        <v>39</v>
      </c>
      <c r="Y354">
        <v>2006</v>
      </c>
      <c r="Z354">
        <v>1</v>
      </c>
      <c r="AA354" t="s">
        <v>230</v>
      </c>
      <c r="AB354" t="s">
        <v>231</v>
      </c>
      <c r="AC354" s="1">
        <v>39022</v>
      </c>
      <c r="AE354" t="s">
        <v>41</v>
      </c>
    </row>
    <row r="355" spans="1:31" x14ac:dyDescent="0.25">
      <c r="A355">
        <v>2019</v>
      </c>
      <c r="B355">
        <v>3</v>
      </c>
      <c r="C355">
        <v>23</v>
      </c>
      <c r="D355">
        <v>1</v>
      </c>
      <c r="E355">
        <v>1</v>
      </c>
      <c r="F355">
        <v>28000</v>
      </c>
      <c r="G355">
        <v>743637</v>
      </c>
      <c r="H355" t="s">
        <v>226</v>
      </c>
      <c r="I355" t="s">
        <v>227</v>
      </c>
      <c r="J355" t="s">
        <v>34</v>
      </c>
      <c r="K355">
        <v>0</v>
      </c>
      <c r="L355">
        <v>114</v>
      </c>
      <c r="M355">
        <v>10</v>
      </c>
      <c r="N355">
        <v>0</v>
      </c>
      <c r="O355">
        <v>0</v>
      </c>
      <c r="P355">
        <v>0</v>
      </c>
      <c r="Q355" t="s">
        <v>43</v>
      </c>
      <c r="T355" t="s">
        <v>164</v>
      </c>
      <c r="U355" t="s">
        <v>229</v>
      </c>
      <c r="V355" t="s">
        <v>38</v>
      </c>
      <c r="W355" t="s">
        <v>39</v>
      </c>
      <c r="Y355">
        <v>2006</v>
      </c>
      <c r="Z355">
        <v>1</v>
      </c>
      <c r="AA355" t="s">
        <v>230</v>
      </c>
      <c r="AB355" t="s">
        <v>231</v>
      </c>
      <c r="AC355" s="1">
        <v>39022</v>
      </c>
      <c r="AE355" t="s">
        <v>41</v>
      </c>
    </row>
    <row r="356" spans="1:31" x14ac:dyDescent="0.25">
      <c r="A356">
        <v>2019</v>
      </c>
      <c r="B356">
        <v>3</v>
      </c>
      <c r="C356">
        <v>23</v>
      </c>
      <c r="D356">
        <v>1</v>
      </c>
      <c r="E356">
        <v>1</v>
      </c>
      <c r="F356">
        <v>28000</v>
      </c>
      <c r="G356">
        <v>743637</v>
      </c>
      <c r="H356" t="s">
        <v>226</v>
      </c>
      <c r="I356" t="s">
        <v>227</v>
      </c>
      <c r="J356" t="s">
        <v>34</v>
      </c>
      <c r="K356">
        <v>0</v>
      </c>
      <c r="L356">
        <v>123</v>
      </c>
      <c r="M356">
        <v>30</v>
      </c>
      <c r="N356">
        <v>0</v>
      </c>
      <c r="P356">
        <v>0</v>
      </c>
      <c r="Q356" t="s">
        <v>44</v>
      </c>
      <c r="T356" t="s">
        <v>164</v>
      </c>
      <c r="U356" t="s">
        <v>229</v>
      </c>
      <c r="V356" t="s">
        <v>38</v>
      </c>
      <c r="W356" t="s">
        <v>39</v>
      </c>
      <c r="Y356">
        <v>2006</v>
      </c>
      <c r="Z356">
        <v>1</v>
      </c>
      <c r="AA356" t="s">
        <v>230</v>
      </c>
      <c r="AB356" t="s">
        <v>231</v>
      </c>
      <c r="AC356" s="1">
        <v>39022</v>
      </c>
      <c r="AE356" t="s">
        <v>41</v>
      </c>
    </row>
    <row r="357" spans="1:31" x14ac:dyDescent="0.25">
      <c r="A357">
        <v>2019</v>
      </c>
      <c r="B357">
        <v>3</v>
      </c>
      <c r="C357">
        <v>23</v>
      </c>
      <c r="D357">
        <v>1</v>
      </c>
      <c r="E357">
        <v>1</v>
      </c>
      <c r="F357">
        <v>28000</v>
      </c>
      <c r="G357">
        <v>743637</v>
      </c>
      <c r="H357" t="s">
        <v>226</v>
      </c>
      <c r="I357" t="s">
        <v>227</v>
      </c>
      <c r="J357" t="s">
        <v>34</v>
      </c>
      <c r="K357">
        <v>0</v>
      </c>
      <c r="L357">
        <v>125</v>
      </c>
      <c r="M357">
        <v>30</v>
      </c>
      <c r="N357">
        <v>0</v>
      </c>
      <c r="O357">
        <v>0</v>
      </c>
      <c r="P357">
        <v>0</v>
      </c>
      <c r="Q357" t="s">
        <v>45</v>
      </c>
      <c r="T357" t="s">
        <v>164</v>
      </c>
      <c r="U357" t="s">
        <v>229</v>
      </c>
      <c r="V357" t="s">
        <v>38</v>
      </c>
      <c r="W357" t="s">
        <v>39</v>
      </c>
      <c r="Y357">
        <v>2006</v>
      </c>
      <c r="Z357">
        <v>1</v>
      </c>
      <c r="AA357" t="s">
        <v>230</v>
      </c>
      <c r="AB357" t="s">
        <v>231</v>
      </c>
      <c r="AC357" s="1">
        <v>39022</v>
      </c>
      <c r="AE357" t="s">
        <v>41</v>
      </c>
    </row>
    <row r="358" spans="1:31" x14ac:dyDescent="0.25">
      <c r="A358">
        <v>2019</v>
      </c>
      <c r="B358">
        <v>3</v>
      </c>
      <c r="C358">
        <v>23</v>
      </c>
      <c r="D358">
        <v>1</v>
      </c>
      <c r="E358">
        <v>1</v>
      </c>
      <c r="F358">
        <v>28000</v>
      </c>
      <c r="G358">
        <v>743637</v>
      </c>
      <c r="H358" t="s">
        <v>226</v>
      </c>
      <c r="I358" t="s">
        <v>227</v>
      </c>
      <c r="J358" t="s">
        <v>34</v>
      </c>
      <c r="K358">
        <v>0</v>
      </c>
      <c r="L358">
        <v>131</v>
      </c>
      <c r="M358">
        <v>30</v>
      </c>
      <c r="N358">
        <v>0</v>
      </c>
      <c r="O358">
        <v>0</v>
      </c>
      <c r="P358">
        <v>0</v>
      </c>
      <c r="Q358" t="s">
        <v>46</v>
      </c>
      <c r="T358" t="s">
        <v>164</v>
      </c>
      <c r="U358" t="s">
        <v>229</v>
      </c>
      <c r="V358" t="s">
        <v>38</v>
      </c>
      <c r="W358" t="s">
        <v>39</v>
      </c>
      <c r="Y358">
        <v>2006</v>
      </c>
      <c r="Z358">
        <v>1</v>
      </c>
      <c r="AA358" t="s">
        <v>230</v>
      </c>
      <c r="AB358" t="s">
        <v>231</v>
      </c>
      <c r="AC358" s="1">
        <v>39022</v>
      </c>
      <c r="AE358" t="s">
        <v>41</v>
      </c>
    </row>
    <row r="359" spans="1:31" x14ac:dyDescent="0.25">
      <c r="A359">
        <v>2019</v>
      </c>
      <c r="B359">
        <v>3</v>
      </c>
      <c r="C359">
        <v>23</v>
      </c>
      <c r="D359">
        <v>1</v>
      </c>
      <c r="E359">
        <v>1</v>
      </c>
      <c r="F359">
        <v>28000</v>
      </c>
      <c r="G359">
        <v>743637</v>
      </c>
      <c r="H359" t="s">
        <v>226</v>
      </c>
      <c r="I359" t="s">
        <v>227</v>
      </c>
      <c r="J359" t="s">
        <v>34</v>
      </c>
      <c r="K359">
        <v>0</v>
      </c>
      <c r="L359">
        <v>133</v>
      </c>
      <c r="M359">
        <v>30</v>
      </c>
      <c r="N359">
        <v>0</v>
      </c>
      <c r="O359">
        <v>1020000</v>
      </c>
      <c r="P359">
        <v>1020000</v>
      </c>
      <c r="Q359" t="s">
        <v>47</v>
      </c>
      <c r="T359" t="s">
        <v>164</v>
      </c>
      <c r="U359" t="s">
        <v>229</v>
      </c>
      <c r="V359" t="s">
        <v>38</v>
      </c>
      <c r="W359" t="s">
        <v>39</v>
      </c>
      <c r="Y359">
        <v>2006</v>
      </c>
      <c r="Z359">
        <v>1</v>
      </c>
      <c r="AA359" t="s">
        <v>230</v>
      </c>
      <c r="AB359" t="s">
        <v>231</v>
      </c>
      <c r="AC359" s="1">
        <v>39022</v>
      </c>
      <c r="AE359" t="s">
        <v>41</v>
      </c>
    </row>
    <row r="360" spans="1:31" x14ac:dyDescent="0.25">
      <c r="A360">
        <v>2019</v>
      </c>
      <c r="B360">
        <v>3</v>
      </c>
      <c r="C360">
        <v>23</v>
      </c>
      <c r="D360">
        <v>1</v>
      </c>
      <c r="E360">
        <v>1</v>
      </c>
      <c r="F360">
        <v>28000</v>
      </c>
      <c r="G360">
        <v>743637</v>
      </c>
      <c r="H360" t="s">
        <v>226</v>
      </c>
      <c r="I360" t="s">
        <v>227</v>
      </c>
      <c r="J360" t="s">
        <v>34</v>
      </c>
      <c r="K360">
        <v>0</v>
      </c>
      <c r="L360">
        <v>199</v>
      </c>
      <c r="M360">
        <v>30</v>
      </c>
      <c r="N360">
        <v>0</v>
      </c>
      <c r="O360">
        <v>0</v>
      </c>
      <c r="P360">
        <v>0</v>
      </c>
      <c r="Q360" t="s">
        <v>48</v>
      </c>
      <c r="T360" t="s">
        <v>164</v>
      </c>
      <c r="U360" t="s">
        <v>229</v>
      </c>
      <c r="V360" t="s">
        <v>38</v>
      </c>
      <c r="W360" t="s">
        <v>39</v>
      </c>
      <c r="Y360">
        <v>2006</v>
      </c>
      <c r="Z360">
        <v>1</v>
      </c>
      <c r="AA360" t="s">
        <v>230</v>
      </c>
      <c r="AB360" t="s">
        <v>231</v>
      </c>
      <c r="AC360" s="1">
        <v>39022</v>
      </c>
      <c r="AE360" t="s">
        <v>41</v>
      </c>
    </row>
    <row r="361" spans="1:31" x14ac:dyDescent="0.25">
      <c r="A361">
        <v>2019</v>
      </c>
      <c r="B361">
        <v>3</v>
      </c>
      <c r="C361">
        <v>23</v>
      </c>
      <c r="D361">
        <v>1</v>
      </c>
      <c r="E361">
        <v>1</v>
      </c>
      <c r="F361">
        <v>28000</v>
      </c>
      <c r="G361">
        <v>743637</v>
      </c>
      <c r="H361" t="s">
        <v>226</v>
      </c>
      <c r="I361" t="s">
        <v>227</v>
      </c>
      <c r="J361" t="s">
        <v>34</v>
      </c>
      <c r="K361">
        <v>0</v>
      </c>
      <c r="L361">
        <v>232</v>
      </c>
      <c r="M361">
        <v>30</v>
      </c>
      <c r="N361">
        <v>0</v>
      </c>
      <c r="O361">
        <v>0</v>
      </c>
      <c r="P361">
        <v>0</v>
      </c>
      <c r="Q361" t="s">
        <v>49</v>
      </c>
      <c r="T361" t="s">
        <v>164</v>
      </c>
      <c r="U361" t="s">
        <v>229</v>
      </c>
      <c r="V361" t="s">
        <v>38</v>
      </c>
      <c r="W361" t="s">
        <v>39</v>
      </c>
      <c r="Y361">
        <v>2006</v>
      </c>
      <c r="Z361">
        <v>1</v>
      </c>
      <c r="AA361" t="s">
        <v>230</v>
      </c>
      <c r="AB361" t="s">
        <v>231</v>
      </c>
      <c r="AC361" s="1">
        <v>39022</v>
      </c>
      <c r="AE361" t="s">
        <v>41</v>
      </c>
    </row>
    <row r="362" spans="1:31" x14ac:dyDescent="0.25">
      <c r="A362">
        <v>2019</v>
      </c>
      <c r="B362">
        <v>3</v>
      </c>
      <c r="C362">
        <v>23</v>
      </c>
      <c r="D362">
        <v>1</v>
      </c>
      <c r="E362">
        <v>1</v>
      </c>
      <c r="F362">
        <v>27000</v>
      </c>
      <c r="G362">
        <v>744990</v>
      </c>
      <c r="H362" t="s">
        <v>232</v>
      </c>
      <c r="I362" t="s">
        <v>233</v>
      </c>
      <c r="J362" t="s">
        <v>34</v>
      </c>
      <c r="K362">
        <f>O362+O363+O364+O365+O366+O367+O368+O369+O370</f>
        <v>7790000</v>
      </c>
      <c r="L362">
        <v>111</v>
      </c>
      <c r="M362">
        <v>10</v>
      </c>
      <c r="N362" t="s">
        <v>52</v>
      </c>
      <c r="O362">
        <v>4100000</v>
      </c>
      <c r="P362">
        <v>3731000</v>
      </c>
      <c r="Q362" t="s">
        <v>36</v>
      </c>
      <c r="T362" t="s">
        <v>37</v>
      </c>
      <c r="U362" t="s">
        <v>234</v>
      </c>
      <c r="V362" t="s">
        <v>38</v>
      </c>
      <c r="W362" t="s">
        <v>39</v>
      </c>
      <c r="Y362">
        <v>2010</v>
      </c>
      <c r="Z362">
        <v>1</v>
      </c>
      <c r="AA362" t="s">
        <v>144</v>
      </c>
      <c r="AB362" t="s">
        <v>235</v>
      </c>
      <c r="AC362" s="1">
        <v>40373</v>
      </c>
      <c r="AE362" t="s">
        <v>41</v>
      </c>
    </row>
    <row r="363" spans="1:31" x14ac:dyDescent="0.25">
      <c r="A363">
        <v>2019</v>
      </c>
      <c r="B363">
        <v>3</v>
      </c>
      <c r="C363">
        <v>23</v>
      </c>
      <c r="D363">
        <v>1</v>
      </c>
      <c r="E363">
        <v>1</v>
      </c>
      <c r="F363">
        <v>27000</v>
      </c>
      <c r="G363">
        <v>744990</v>
      </c>
      <c r="H363" t="s">
        <v>232</v>
      </c>
      <c r="I363" t="s">
        <v>233</v>
      </c>
      <c r="J363" t="s">
        <v>34</v>
      </c>
      <c r="K363">
        <v>0</v>
      </c>
      <c r="L363">
        <v>113</v>
      </c>
      <c r="M363">
        <v>30</v>
      </c>
      <c r="N363">
        <v>0</v>
      </c>
      <c r="O363">
        <v>0</v>
      </c>
      <c r="P363">
        <v>0</v>
      </c>
      <c r="Q363" t="s">
        <v>42</v>
      </c>
      <c r="T363" t="s">
        <v>37</v>
      </c>
      <c r="U363" t="s">
        <v>234</v>
      </c>
      <c r="V363" t="s">
        <v>38</v>
      </c>
      <c r="W363" t="s">
        <v>39</v>
      </c>
      <c r="Y363">
        <v>2010</v>
      </c>
      <c r="Z363">
        <v>1</v>
      </c>
      <c r="AA363" t="s">
        <v>144</v>
      </c>
      <c r="AB363" t="s">
        <v>235</v>
      </c>
      <c r="AC363" s="1">
        <v>40373</v>
      </c>
      <c r="AE363" t="s">
        <v>41</v>
      </c>
    </row>
    <row r="364" spans="1:31" x14ac:dyDescent="0.25">
      <c r="A364">
        <v>2019</v>
      </c>
      <c r="B364">
        <v>3</v>
      </c>
      <c r="C364">
        <v>23</v>
      </c>
      <c r="D364">
        <v>1</v>
      </c>
      <c r="E364">
        <v>1</v>
      </c>
      <c r="F364">
        <v>27000</v>
      </c>
      <c r="G364">
        <v>744990</v>
      </c>
      <c r="H364" t="s">
        <v>232</v>
      </c>
      <c r="I364" t="s">
        <v>233</v>
      </c>
      <c r="J364" t="s">
        <v>34</v>
      </c>
      <c r="K364">
        <v>0</v>
      </c>
      <c r="L364">
        <v>114</v>
      </c>
      <c r="M364">
        <v>10</v>
      </c>
      <c r="N364">
        <v>0</v>
      </c>
      <c r="O364">
        <v>0</v>
      </c>
      <c r="P364">
        <v>0</v>
      </c>
      <c r="Q364" t="s">
        <v>43</v>
      </c>
      <c r="T364" t="s">
        <v>37</v>
      </c>
      <c r="U364" t="s">
        <v>234</v>
      </c>
      <c r="V364" t="s">
        <v>38</v>
      </c>
      <c r="W364" t="s">
        <v>39</v>
      </c>
      <c r="Y364">
        <v>2010</v>
      </c>
      <c r="Z364">
        <v>1</v>
      </c>
      <c r="AA364" t="s">
        <v>144</v>
      </c>
      <c r="AB364" t="s">
        <v>235</v>
      </c>
      <c r="AC364" s="1">
        <v>40373</v>
      </c>
      <c r="AE364" t="s">
        <v>41</v>
      </c>
    </row>
    <row r="365" spans="1:31" x14ac:dyDescent="0.25">
      <c r="A365">
        <v>2019</v>
      </c>
      <c r="B365">
        <v>3</v>
      </c>
      <c r="C365">
        <v>23</v>
      </c>
      <c r="D365">
        <v>1</v>
      </c>
      <c r="E365">
        <v>1</v>
      </c>
      <c r="F365">
        <v>27000</v>
      </c>
      <c r="G365">
        <v>744990</v>
      </c>
      <c r="H365" t="s">
        <v>232</v>
      </c>
      <c r="I365" t="s">
        <v>233</v>
      </c>
      <c r="J365" t="s">
        <v>34</v>
      </c>
      <c r="K365">
        <v>0</v>
      </c>
      <c r="L365">
        <v>123</v>
      </c>
      <c r="M365">
        <v>30</v>
      </c>
      <c r="N365">
        <v>0</v>
      </c>
      <c r="O365">
        <v>0</v>
      </c>
      <c r="P365">
        <v>0</v>
      </c>
      <c r="Q365" t="s">
        <v>44</v>
      </c>
      <c r="T365" t="s">
        <v>37</v>
      </c>
      <c r="U365" t="s">
        <v>234</v>
      </c>
      <c r="V365" t="s">
        <v>38</v>
      </c>
      <c r="W365" t="s">
        <v>39</v>
      </c>
      <c r="Y365">
        <v>2010</v>
      </c>
      <c r="Z365">
        <v>1</v>
      </c>
      <c r="AA365" t="s">
        <v>144</v>
      </c>
      <c r="AB365" t="s">
        <v>235</v>
      </c>
      <c r="AC365" s="1">
        <v>40373</v>
      </c>
      <c r="AE365" t="s">
        <v>41</v>
      </c>
    </row>
    <row r="366" spans="1:31" x14ac:dyDescent="0.25">
      <c r="A366">
        <v>2019</v>
      </c>
      <c r="B366">
        <v>3</v>
      </c>
      <c r="C366">
        <v>23</v>
      </c>
      <c r="D366">
        <v>1</v>
      </c>
      <c r="E366">
        <v>1</v>
      </c>
      <c r="F366">
        <v>27000</v>
      </c>
      <c r="G366">
        <v>744990</v>
      </c>
      <c r="H366" t="s">
        <v>232</v>
      </c>
      <c r="I366" t="s">
        <v>233</v>
      </c>
      <c r="J366" t="s">
        <v>34</v>
      </c>
      <c r="K366">
        <v>0</v>
      </c>
      <c r="L366">
        <v>125</v>
      </c>
      <c r="M366">
        <v>30</v>
      </c>
      <c r="N366">
        <v>0</v>
      </c>
      <c r="O366">
        <v>0</v>
      </c>
      <c r="P366">
        <v>0</v>
      </c>
      <c r="Q366" t="s">
        <v>45</v>
      </c>
      <c r="T366" t="s">
        <v>37</v>
      </c>
      <c r="U366" t="s">
        <v>234</v>
      </c>
      <c r="V366" t="s">
        <v>38</v>
      </c>
      <c r="W366" t="s">
        <v>39</v>
      </c>
      <c r="Y366">
        <v>2010</v>
      </c>
      <c r="Z366">
        <v>1</v>
      </c>
      <c r="AA366" t="s">
        <v>144</v>
      </c>
      <c r="AB366" t="s">
        <v>235</v>
      </c>
      <c r="AC366" s="1">
        <v>40373</v>
      </c>
      <c r="AE366" t="s">
        <v>41</v>
      </c>
    </row>
    <row r="367" spans="1:31" x14ac:dyDescent="0.25">
      <c r="A367">
        <v>2019</v>
      </c>
      <c r="B367">
        <v>3</v>
      </c>
      <c r="C367">
        <v>23</v>
      </c>
      <c r="D367">
        <v>1</v>
      </c>
      <c r="E367">
        <v>1</v>
      </c>
      <c r="F367">
        <v>27000</v>
      </c>
      <c r="G367">
        <v>744990</v>
      </c>
      <c r="H367" t="s">
        <v>232</v>
      </c>
      <c r="I367" t="s">
        <v>233</v>
      </c>
      <c r="J367" t="s">
        <v>34</v>
      </c>
      <c r="K367">
        <v>0</v>
      </c>
      <c r="L367">
        <v>131</v>
      </c>
      <c r="M367">
        <v>30</v>
      </c>
      <c r="N367">
        <v>0</v>
      </c>
      <c r="O367">
        <v>0</v>
      </c>
      <c r="P367">
        <v>0</v>
      </c>
      <c r="Q367" t="s">
        <v>46</v>
      </c>
      <c r="T367" t="s">
        <v>37</v>
      </c>
      <c r="U367" t="s">
        <v>234</v>
      </c>
      <c r="V367" t="s">
        <v>38</v>
      </c>
      <c r="W367" t="s">
        <v>39</v>
      </c>
      <c r="Y367">
        <v>2010</v>
      </c>
      <c r="Z367">
        <v>1</v>
      </c>
      <c r="AA367" t="s">
        <v>144</v>
      </c>
      <c r="AB367" t="s">
        <v>235</v>
      </c>
      <c r="AC367" s="1">
        <v>40373</v>
      </c>
      <c r="AE367" t="s">
        <v>41</v>
      </c>
    </row>
    <row r="368" spans="1:31" x14ac:dyDescent="0.25">
      <c r="A368">
        <v>2019</v>
      </c>
      <c r="B368">
        <v>3</v>
      </c>
      <c r="C368">
        <v>23</v>
      </c>
      <c r="D368">
        <v>1</v>
      </c>
      <c r="E368">
        <v>1</v>
      </c>
      <c r="F368">
        <v>27000</v>
      </c>
      <c r="G368">
        <v>744990</v>
      </c>
      <c r="H368" t="s">
        <v>232</v>
      </c>
      <c r="I368" t="s">
        <v>233</v>
      </c>
      <c r="J368" t="s">
        <v>34</v>
      </c>
      <c r="K368">
        <v>0</v>
      </c>
      <c r="L368">
        <v>133</v>
      </c>
      <c r="M368">
        <v>30</v>
      </c>
      <c r="N368">
        <v>0</v>
      </c>
      <c r="O368">
        <v>3690000</v>
      </c>
      <c r="P368">
        <v>3357900</v>
      </c>
      <c r="Q368" t="s">
        <v>47</v>
      </c>
      <c r="T368" t="s">
        <v>37</v>
      </c>
      <c r="U368" t="s">
        <v>234</v>
      </c>
      <c r="V368" t="s">
        <v>38</v>
      </c>
      <c r="W368" t="s">
        <v>39</v>
      </c>
      <c r="Y368">
        <v>2010</v>
      </c>
      <c r="Z368">
        <v>1</v>
      </c>
      <c r="AA368" t="s">
        <v>144</v>
      </c>
      <c r="AB368" t="s">
        <v>235</v>
      </c>
      <c r="AC368" s="1">
        <v>40373</v>
      </c>
      <c r="AE368" t="s">
        <v>41</v>
      </c>
    </row>
    <row r="369" spans="1:31" x14ac:dyDescent="0.25">
      <c r="A369">
        <v>2019</v>
      </c>
      <c r="B369">
        <v>3</v>
      </c>
      <c r="C369">
        <v>23</v>
      </c>
      <c r="D369">
        <v>1</v>
      </c>
      <c r="E369">
        <v>1</v>
      </c>
      <c r="F369">
        <v>27000</v>
      </c>
      <c r="G369">
        <v>744990</v>
      </c>
      <c r="H369" t="s">
        <v>232</v>
      </c>
      <c r="I369" t="s">
        <v>233</v>
      </c>
      <c r="J369" t="s">
        <v>34</v>
      </c>
      <c r="K369">
        <v>0</v>
      </c>
      <c r="L369">
        <v>199</v>
      </c>
      <c r="M369">
        <v>30</v>
      </c>
      <c r="N369">
        <v>0</v>
      </c>
      <c r="O369">
        <v>0</v>
      </c>
      <c r="P369">
        <v>0</v>
      </c>
      <c r="Q369" t="s">
        <v>48</v>
      </c>
      <c r="T369" t="s">
        <v>37</v>
      </c>
      <c r="U369" t="s">
        <v>234</v>
      </c>
      <c r="V369" t="s">
        <v>38</v>
      </c>
      <c r="W369" t="s">
        <v>39</v>
      </c>
      <c r="Y369">
        <v>2010</v>
      </c>
      <c r="Z369">
        <v>1</v>
      </c>
      <c r="AA369" t="s">
        <v>144</v>
      </c>
      <c r="AB369" t="s">
        <v>235</v>
      </c>
      <c r="AC369" s="1">
        <v>40373</v>
      </c>
      <c r="AE369" t="s">
        <v>41</v>
      </c>
    </row>
    <row r="370" spans="1:31" x14ac:dyDescent="0.25">
      <c r="A370">
        <v>2019</v>
      </c>
      <c r="B370">
        <v>3</v>
      </c>
      <c r="C370">
        <v>23</v>
      </c>
      <c r="D370">
        <v>1</v>
      </c>
      <c r="E370">
        <v>1</v>
      </c>
      <c r="F370">
        <v>27000</v>
      </c>
      <c r="G370">
        <v>744990</v>
      </c>
      <c r="H370" t="s">
        <v>232</v>
      </c>
      <c r="I370" t="s">
        <v>233</v>
      </c>
      <c r="J370" t="s">
        <v>34</v>
      </c>
      <c r="K370">
        <v>0</v>
      </c>
      <c r="L370">
        <v>232</v>
      </c>
      <c r="M370">
        <v>30</v>
      </c>
      <c r="N370">
        <v>0</v>
      </c>
      <c r="O370">
        <v>0</v>
      </c>
      <c r="P370">
        <v>0</v>
      </c>
      <c r="Q370" t="s">
        <v>49</v>
      </c>
      <c r="T370" t="s">
        <v>37</v>
      </c>
      <c r="U370" t="s">
        <v>234</v>
      </c>
      <c r="V370" t="s">
        <v>38</v>
      </c>
      <c r="W370" t="s">
        <v>39</v>
      </c>
      <c r="Y370">
        <v>2010</v>
      </c>
      <c r="Z370">
        <v>1</v>
      </c>
      <c r="AA370" t="s">
        <v>144</v>
      </c>
      <c r="AB370" t="s">
        <v>235</v>
      </c>
      <c r="AC370" s="1">
        <v>40373</v>
      </c>
      <c r="AE370" t="s">
        <v>41</v>
      </c>
    </row>
    <row r="371" spans="1:31" x14ac:dyDescent="0.25">
      <c r="A371">
        <v>2019</v>
      </c>
      <c r="B371">
        <v>3</v>
      </c>
      <c r="C371">
        <v>23</v>
      </c>
      <c r="D371">
        <v>1</v>
      </c>
      <c r="E371">
        <v>1</v>
      </c>
      <c r="F371">
        <v>18000</v>
      </c>
      <c r="G371">
        <v>751265</v>
      </c>
      <c r="H371" t="s">
        <v>236</v>
      </c>
      <c r="I371" t="s">
        <v>237</v>
      </c>
      <c r="J371" t="s">
        <v>34</v>
      </c>
      <c r="K371">
        <f>O371+O372+O373+O374+O375+O376+O377+O378+O379</f>
        <v>4100000</v>
      </c>
      <c r="L371">
        <v>111</v>
      </c>
      <c r="M371">
        <v>10</v>
      </c>
      <c r="N371" t="s">
        <v>52</v>
      </c>
      <c r="O371">
        <v>4100000</v>
      </c>
      <c r="P371">
        <v>3731000</v>
      </c>
      <c r="Q371" t="s">
        <v>36</v>
      </c>
      <c r="T371" t="s">
        <v>53</v>
      </c>
      <c r="U371" t="s">
        <v>54</v>
      </c>
      <c r="V371" t="s">
        <v>38</v>
      </c>
      <c r="W371" t="s">
        <v>39</v>
      </c>
      <c r="Y371">
        <v>2018</v>
      </c>
      <c r="Z371">
        <v>1</v>
      </c>
      <c r="AA371" t="s">
        <v>238</v>
      </c>
      <c r="AB371" t="s">
        <v>239</v>
      </c>
      <c r="AC371" s="1">
        <v>43413</v>
      </c>
      <c r="AE371" t="s">
        <v>41</v>
      </c>
    </row>
    <row r="372" spans="1:31" x14ac:dyDescent="0.25">
      <c r="A372">
        <v>2019</v>
      </c>
      <c r="B372">
        <v>3</v>
      </c>
      <c r="C372">
        <v>23</v>
      </c>
      <c r="D372">
        <v>1</v>
      </c>
      <c r="E372">
        <v>1</v>
      </c>
      <c r="F372">
        <v>18000</v>
      </c>
      <c r="G372">
        <v>751265</v>
      </c>
      <c r="H372" t="s">
        <v>236</v>
      </c>
      <c r="I372" t="s">
        <v>237</v>
      </c>
      <c r="J372" t="s">
        <v>34</v>
      </c>
      <c r="K372">
        <v>0</v>
      </c>
      <c r="L372">
        <v>113</v>
      </c>
      <c r="M372">
        <v>30</v>
      </c>
      <c r="N372">
        <v>0</v>
      </c>
      <c r="O372">
        <v>0</v>
      </c>
      <c r="P372">
        <v>0</v>
      </c>
      <c r="Q372" t="s">
        <v>42</v>
      </c>
      <c r="T372" t="s">
        <v>53</v>
      </c>
      <c r="U372" t="s">
        <v>54</v>
      </c>
      <c r="V372" t="s">
        <v>38</v>
      </c>
      <c r="W372" t="s">
        <v>39</v>
      </c>
      <c r="Y372">
        <v>2018</v>
      </c>
      <c r="Z372">
        <v>1</v>
      </c>
      <c r="AA372" t="s">
        <v>238</v>
      </c>
      <c r="AB372" t="s">
        <v>239</v>
      </c>
      <c r="AC372" s="1">
        <v>43413</v>
      </c>
      <c r="AE372" t="s">
        <v>41</v>
      </c>
    </row>
    <row r="373" spans="1:31" x14ac:dyDescent="0.25">
      <c r="A373">
        <v>2019</v>
      </c>
      <c r="B373">
        <v>3</v>
      </c>
      <c r="C373">
        <v>23</v>
      </c>
      <c r="D373">
        <v>1</v>
      </c>
      <c r="E373">
        <v>1</v>
      </c>
      <c r="F373">
        <v>18000</v>
      </c>
      <c r="G373">
        <v>751265</v>
      </c>
      <c r="H373" t="s">
        <v>236</v>
      </c>
      <c r="I373" t="s">
        <v>237</v>
      </c>
      <c r="J373" t="s">
        <v>34</v>
      </c>
      <c r="K373">
        <v>0</v>
      </c>
      <c r="L373">
        <v>114</v>
      </c>
      <c r="M373">
        <v>10</v>
      </c>
      <c r="N373">
        <v>0</v>
      </c>
      <c r="O373">
        <v>0</v>
      </c>
      <c r="P373">
        <v>0</v>
      </c>
      <c r="Q373" t="s">
        <v>43</v>
      </c>
      <c r="T373" t="s">
        <v>53</v>
      </c>
      <c r="U373" t="s">
        <v>54</v>
      </c>
      <c r="V373" t="s">
        <v>38</v>
      </c>
      <c r="W373" t="s">
        <v>39</v>
      </c>
      <c r="Y373">
        <v>2018</v>
      </c>
      <c r="Z373">
        <v>1</v>
      </c>
      <c r="AA373" t="s">
        <v>238</v>
      </c>
      <c r="AB373" t="s">
        <v>239</v>
      </c>
      <c r="AC373" s="1">
        <v>43413</v>
      </c>
      <c r="AE373" t="s">
        <v>41</v>
      </c>
    </row>
    <row r="374" spans="1:31" x14ac:dyDescent="0.25">
      <c r="A374">
        <v>2019</v>
      </c>
      <c r="B374">
        <v>3</v>
      </c>
      <c r="C374">
        <v>23</v>
      </c>
      <c r="D374">
        <v>1</v>
      </c>
      <c r="E374">
        <v>1</v>
      </c>
      <c r="F374">
        <v>18000</v>
      </c>
      <c r="G374">
        <v>751265</v>
      </c>
      <c r="H374" t="s">
        <v>236</v>
      </c>
      <c r="I374" t="s">
        <v>237</v>
      </c>
      <c r="J374" t="s">
        <v>34</v>
      </c>
      <c r="K374">
        <v>0</v>
      </c>
      <c r="L374">
        <v>123</v>
      </c>
      <c r="M374">
        <v>30</v>
      </c>
      <c r="N374">
        <v>0</v>
      </c>
      <c r="O374">
        <v>0</v>
      </c>
      <c r="P374">
        <v>0</v>
      </c>
      <c r="Q374" t="s">
        <v>44</v>
      </c>
      <c r="T374" t="s">
        <v>53</v>
      </c>
      <c r="U374" t="s">
        <v>54</v>
      </c>
      <c r="V374" t="s">
        <v>38</v>
      </c>
      <c r="W374" t="s">
        <v>39</v>
      </c>
      <c r="Y374">
        <v>2018</v>
      </c>
      <c r="Z374">
        <v>1</v>
      </c>
      <c r="AA374" t="s">
        <v>238</v>
      </c>
      <c r="AB374" t="s">
        <v>239</v>
      </c>
      <c r="AC374" s="1">
        <v>43413</v>
      </c>
      <c r="AE374" t="s">
        <v>41</v>
      </c>
    </row>
    <row r="375" spans="1:31" x14ac:dyDescent="0.25">
      <c r="A375">
        <v>2019</v>
      </c>
      <c r="B375">
        <v>3</v>
      </c>
      <c r="C375">
        <v>23</v>
      </c>
      <c r="D375">
        <v>1</v>
      </c>
      <c r="E375">
        <v>1</v>
      </c>
      <c r="F375">
        <v>18000</v>
      </c>
      <c r="G375">
        <v>751265</v>
      </c>
      <c r="H375" t="s">
        <v>236</v>
      </c>
      <c r="I375" t="s">
        <v>237</v>
      </c>
      <c r="J375" t="s">
        <v>34</v>
      </c>
      <c r="K375">
        <v>0</v>
      </c>
      <c r="L375">
        <v>125</v>
      </c>
      <c r="M375">
        <v>30</v>
      </c>
      <c r="N375">
        <v>0</v>
      </c>
      <c r="O375">
        <v>0</v>
      </c>
      <c r="P375">
        <v>0</v>
      </c>
      <c r="Q375" t="s">
        <v>45</v>
      </c>
      <c r="T375" t="s">
        <v>53</v>
      </c>
      <c r="U375" t="s">
        <v>54</v>
      </c>
      <c r="V375" t="s">
        <v>38</v>
      </c>
      <c r="W375" t="s">
        <v>39</v>
      </c>
      <c r="Y375">
        <v>2018</v>
      </c>
      <c r="Z375">
        <v>1</v>
      </c>
      <c r="AA375" t="s">
        <v>238</v>
      </c>
      <c r="AB375" t="s">
        <v>239</v>
      </c>
      <c r="AC375" s="1">
        <v>43413</v>
      </c>
      <c r="AE375" t="s">
        <v>41</v>
      </c>
    </row>
    <row r="376" spans="1:31" x14ac:dyDescent="0.25">
      <c r="A376">
        <v>2019</v>
      </c>
      <c r="B376">
        <v>3</v>
      </c>
      <c r="C376">
        <v>23</v>
      </c>
      <c r="D376">
        <v>1</v>
      </c>
      <c r="E376">
        <v>1</v>
      </c>
      <c r="F376">
        <v>18000</v>
      </c>
      <c r="G376">
        <v>751265</v>
      </c>
      <c r="H376" t="s">
        <v>236</v>
      </c>
      <c r="I376" t="s">
        <v>237</v>
      </c>
      <c r="J376" t="s">
        <v>34</v>
      </c>
      <c r="K376">
        <v>0</v>
      </c>
      <c r="L376">
        <v>131</v>
      </c>
      <c r="M376">
        <v>30</v>
      </c>
      <c r="N376">
        <v>0</v>
      </c>
      <c r="O376">
        <v>0</v>
      </c>
      <c r="P376">
        <v>0</v>
      </c>
      <c r="Q376" t="s">
        <v>46</v>
      </c>
      <c r="T376" t="s">
        <v>53</v>
      </c>
      <c r="U376" t="s">
        <v>54</v>
      </c>
      <c r="V376" t="s">
        <v>38</v>
      </c>
      <c r="W376" t="s">
        <v>39</v>
      </c>
      <c r="Y376">
        <v>2018</v>
      </c>
      <c r="Z376">
        <v>1</v>
      </c>
      <c r="AA376" t="s">
        <v>238</v>
      </c>
      <c r="AB376" t="s">
        <v>239</v>
      </c>
      <c r="AC376" s="1">
        <v>43413</v>
      </c>
      <c r="AE376" t="s">
        <v>41</v>
      </c>
    </row>
    <row r="377" spans="1:31" x14ac:dyDescent="0.25">
      <c r="A377">
        <v>2019</v>
      </c>
      <c r="B377">
        <v>3</v>
      </c>
      <c r="C377">
        <v>23</v>
      </c>
      <c r="D377">
        <v>1</v>
      </c>
      <c r="E377">
        <v>1</v>
      </c>
      <c r="F377">
        <v>18000</v>
      </c>
      <c r="G377">
        <v>751265</v>
      </c>
      <c r="H377" t="s">
        <v>236</v>
      </c>
      <c r="I377" t="s">
        <v>237</v>
      </c>
      <c r="J377" t="s">
        <v>34</v>
      </c>
      <c r="K377">
        <v>0</v>
      </c>
      <c r="L377">
        <v>133</v>
      </c>
      <c r="M377">
        <v>30</v>
      </c>
      <c r="N377">
        <v>0</v>
      </c>
      <c r="O377">
        <v>0</v>
      </c>
      <c r="P377">
        <v>0</v>
      </c>
      <c r="Q377" t="s">
        <v>47</v>
      </c>
      <c r="T377" t="s">
        <v>53</v>
      </c>
      <c r="U377" t="s">
        <v>54</v>
      </c>
      <c r="V377" t="s">
        <v>38</v>
      </c>
      <c r="W377" t="s">
        <v>39</v>
      </c>
      <c r="Y377">
        <v>2018</v>
      </c>
      <c r="Z377">
        <v>1</v>
      </c>
      <c r="AA377" t="s">
        <v>238</v>
      </c>
      <c r="AB377" t="s">
        <v>239</v>
      </c>
      <c r="AC377" s="1">
        <v>43413</v>
      </c>
      <c r="AE377" t="s">
        <v>41</v>
      </c>
    </row>
    <row r="378" spans="1:31" x14ac:dyDescent="0.25">
      <c r="A378">
        <v>2019</v>
      </c>
      <c r="B378">
        <v>3</v>
      </c>
      <c r="C378">
        <v>23</v>
      </c>
      <c r="D378">
        <v>1</v>
      </c>
      <c r="E378">
        <v>1</v>
      </c>
      <c r="F378">
        <v>18000</v>
      </c>
      <c r="G378">
        <v>751265</v>
      </c>
      <c r="H378" t="s">
        <v>236</v>
      </c>
      <c r="I378" t="s">
        <v>237</v>
      </c>
      <c r="J378" t="s">
        <v>34</v>
      </c>
      <c r="K378">
        <v>0</v>
      </c>
      <c r="L378">
        <v>199</v>
      </c>
      <c r="M378">
        <v>30</v>
      </c>
      <c r="N378">
        <v>0</v>
      </c>
      <c r="O378">
        <v>0</v>
      </c>
      <c r="P378">
        <v>0</v>
      </c>
      <c r="Q378" t="s">
        <v>48</v>
      </c>
      <c r="T378" t="s">
        <v>53</v>
      </c>
      <c r="U378" t="s">
        <v>54</v>
      </c>
      <c r="V378" t="s">
        <v>38</v>
      </c>
      <c r="W378" t="s">
        <v>39</v>
      </c>
      <c r="Y378">
        <v>2018</v>
      </c>
      <c r="Z378">
        <v>1</v>
      </c>
      <c r="AA378" t="s">
        <v>238</v>
      </c>
      <c r="AB378" t="s">
        <v>239</v>
      </c>
      <c r="AC378" s="1">
        <v>43413</v>
      </c>
      <c r="AE378" t="s">
        <v>41</v>
      </c>
    </row>
    <row r="379" spans="1:31" x14ac:dyDescent="0.25">
      <c r="A379">
        <v>2019</v>
      </c>
      <c r="B379">
        <v>3</v>
      </c>
      <c r="C379">
        <v>23</v>
      </c>
      <c r="D379">
        <v>1</v>
      </c>
      <c r="E379">
        <v>1</v>
      </c>
      <c r="F379">
        <v>18000</v>
      </c>
      <c r="G379">
        <v>751265</v>
      </c>
      <c r="H379" t="s">
        <v>236</v>
      </c>
      <c r="I379" t="s">
        <v>237</v>
      </c>
      <c r="J379" t="s">
        <v>34</v>
      </c>
      <c r="K379">
        <v>0</v>
      </c>
      <c r="L379">
        <v>232</v>
      </c>
      <c r="M379">
        <v>30</v>
      </c>
      <c r="N379">
        <v>0</v>
      </c>
      <c r="O379">
        <v>0</v>
      </c>
      <c r="P379">
        <v>0</v>
      </c>
      <c r="Q379" t="s">
        <v>49</v>
      </c>
      <c r="T379" t="s">
        <v>53</v>
      </c>
      <c r="U379" t="s">
        <v>54</v>
      </c>
      <c r="V379" t="s">
        <v>38</v>
      </c>
      <c r="W379" t="s">
        <v>39</v>
      </c>
      <c r="Y379">
        <v>2018</v>
      </c>
      <c r="Z379">
        <v>1</v>
      </c>
      <c r="AA379" t="s">
        <v>238</v>
      </c>
      <c r="AB379" t="s">
        <v>239</v>
      </c>
      <c r="AC379" s="1">
        <v>43413</v>
      </c>
      <c r="AE379" t="s">
        <v>41</v>
      </c>
    </row>
    <row r="380" spans="1:31" x14ac:dyDescent="0.25">
      <c r="A380">
        <v>2019</v>
      </c>
      <c r="B380">
        <v>3</v>
      </c>
      <c r="C380">
        <v>23</v>
      </c>
      <c r="D380">
        <v>1</v>
      </c>
      <c r="E380">
        <v>1</v>
      </c>
      <c r="F380">
        <v>3000</v>
      </c>
      <c r="G380">
        <v>754360</v>
      </c>
      <c r="H380" t="s">
        <v>240</v>
      </c>
      <c r="I380" t="s">
        <v>241</v>
      </c>
      <c r="J380" t="s">
        <v>34</v>
      </c>
      <c r="K380">
        <f>O380+O381+O382+O383+O384+O385+O386+O387+O388</f>
        <v>8190000</v>
      </c>
      <c r="L380">
        <v>111</v>
      </c>
      <c r="M380">
        <v>30</v>
      </c>
      <c r="N380" t="s">
        <v>242</v>
      </c>
      <c r="O380">
        <v>6300000</v>
      </c>
      <c r="P380">
        <v>5733000</v>
      </c>
      <c r="Q380" t="s">
        <v>36</v>
      </c>
      <c r="T380" t="s">
        <v>60</v>
      </c>
      <c r="U380" t="s">
        <v>219</v>
      </c>
      <c r="V380" t="s">
        <v>38</v>
      </c>
      <c r="W380" t="s">
        <v>39</v>
      </c>
      <c r="Y380">
        <v>1997</v>
      </c>
      <c r="Z380">
        <v>1</v>
      </c>
      <c r="AA380" t="s">
        <v>243</v>
      </c>
      <c r="AB380" t="s">
        <v>244</v>
      </c>
      <c r="AC380" s="1">
        <v>35490</v>
      </c>
      <c r="AE380" t="s">
        <v>41</v>
      </c>
    </row>
    <row r="381" spans="1:31" x14ac:dyDescent="0.25">
      <c r="A381">
        <v>2019</v>
      </c>
      <c r="B381">
        <v>3</v>
      </c>
      <c r="C381">
        <v>23</v>
      </c>
      <c r="D381">
        <v>1</v>
      </c>
      <c r="E381">
        <v>1</v>
      </c>
      <c r="F381">
        <v>3000</v>
      </c>
      <c r="G381">
        <v>754360</v>
      </c>
      <c r="H381" t="s">
        <v>240</v>
      </c>
      <c r="I381" t="s">
        <v>241</v>
      </c>
      <c r="J381" t="s">
        <v>34</v>
      </c>
      <c r="K381">
        <v>0</v>
      </c>
      <c r="L381">
        <v>113</v>
      </c>
      <c r="M381">
        <v>30</v>
      </c>
      <c r="N381">
        <v>0</v>
      </c>
      <c r="O381">
        <v>0</v>
      </c>
      <c r="P381">
        <v>0</v>
      </c>
      <c r="Q381" t="s">
        <v>42</v>
      </c>
      <c r="T381" t="s">
        <v>60</v>
      </c>
      <c r="U381" t="s">
        <v>219</v>
      </c>
      <c r="V381" t="s">
        <v>38</v>
      </c>
      <c r="W381" t="s">
        <v>39</v>
      </c>
      <c r="Y381">
        <v>1997</v>
      </c>
      <c r="Z381">
        <v>1</v>
      </c>
      <c r="AA381" t="s">
        <v>243</v>
      </c>
      <c r="AB381" t="s">
        <v>244</v>
      </c>
      <c r="AC381" s="1">
        <v>35490</v>
      </c>
      <c r="AE381" t="s">
        <v>41</v>
      </c>
    </row>
    <row r="382" spans="1:31" x14ac:dyDescent="0.25">
      <c r="A382">
        <v>2019</v>
      </c>
      <c r="B382">
        <v>3</v>
      </c>
      <c r="C382">
        <v>23</v>
      </c>
      <c r="D382">
        <v>1</v>
      </c>
      <c r="E382">
        <v>1</v>
      </c>
      <c r="F382">
        <v>3000</v>
      </c>
      <c r="G382">
        <v>754360</v>
      </c>
      <c r="H382" t="s">
        <v>240</v>
      </c>
      <c r="I382" t="s">
        <v>241</v>
      </c>
      <c r="J382" t="s">
        <v>34</v>
      </c>
      <c r="K382">
        <v>0</v>
      </c>
      <c r="L382">
        <v>114</v>
      </c>
      <c r="M382">
        <v>10</v>
      </c>
      <c r="N382">
        <v>0</v>
      </c>
      <c r="O382">
        <v>0</v>
      </c>
      <c r="P382">
        <v>0</v>
      </c>
      <c r="Q382" t="s">
        <v>43</v>
      </c>
      <c r="T382" t="s">
        <v>60</v>
      </c>
      <c r="U382" t="s">
        <v>219</v>
      </c>
      <c r="V382" t="s">
        <v>38</v>
      </c>
      <c r="W382" t="s">
        <v>39</v>
      </c>
      <c r="Y382">
        <v>1997</v>
      </c>
      <c r="Z382">
        <v>1</v>
      </c>
      <c r="AA382" t="s">
        <v>243</v>
      </c>
      <c r="AB382" t="s">
        <v>244</v>
      </c>
      <c r="AC382" s="1">
        <v>35490</v>
      </c>
      <c r="AE382" t="s">
        <v>41</v>
      </c>
    </row>
    <row r="383" spans="1:31" x14ac:dyDescent="0.25">
      <c r="A383">
        <v>2019</v>
      </c>
      <c r="B383">
        <v>3</v>
      </c>
      <c r="C383">
        <v>23</v>
      </c>
      <c r="D383">
        <v>1</v>
      </c>
      <c r="E383">
        <v>1</v>
      </c>
      <c r="F383">
        <v>3000</v>
      </c>
      <c r="G383">
        <v>754360</v>
      </c>
      <c r="H383" t="s">
        <v>240</v>
      </c>
      <c r="I383" t="s">
        <v>241</v>
      </c>
      <c r="J383" t="s">
        <v>34</v>
      </c>
      <c r="K383">
        <v>0</v>
      </c>
      <c r="L383">
        <v>123</v>
      </c>
      <c r="M383">
        <v>30</v>
      </c>
      <c r="N383">
        <v>0</v>
      </c>
      <c r="O383">
        <v>0</v>
      </c>
      <c r="P383">
        <v>0</v>
      </c>
      <c r="Q383" t="s">
        <v>44</v>
      </c>
      <c r="T383" t="s">
        <v>60</v>
      </c>
      <c r="U383" t="s">
        <v>219</v>
      </c>
      <c r="V383" t="s">
        <v>38</v>
      </c>
      <c r="W383" t="s">
        <v>39</v>
      </c>
      <c r="Y383">
        <v>1997</v>
      </c>
      <c r="Z383">
        <v>1</v>
      </c>
      <c r="AA383" t="s">
        <v>243</v>
      </c>
      <c r="AB383" t="s">
        <v>244</v>
      </c>
      <c r="AC383" s="1">
        <v>35490</v>
      </c>
      <c r="AE383" t="s">
        <v>41</v>
      </c>
    </row>
    <row r="384" spans="1:31" x14ac:dyDescent="0.25">
      <c r="A384">
        <v>2019</v>
      </c>
      <c r="B384">
        <v>3</v>
      </c>
      <c r="C384">
        <v>23</v>
      </c>
      <c r="D384">
        <v>1</v>
      </c>
      <c r="E384">
        <v>1</v>
      </c>
      <c r="F384">
        <v>3000</v>
      </c>
      <c r="G384">
        <v>754360</v>
      </c>
      <c r="H384" t="s">
        <v>240</v>
      </c>
      <c r="I384" t="s">
        <v>241</v>
      </c>
      <c r="J384" t="s">
        <v>34</v>
      </c>
      <c r="K384">
        <v>0</v>
      </c>
      <c r="L384">
        <v>125</v>
      </c>
      <c r="M384">
        <v>30</v>
      </c>
      <c r="N384">
        <v>0</v>
      </c>
      <c r="O384">
        <v>0</v>
      </c>
      <c r="P384">
        <v>0</v>
      </c>
      <c r="Q384" t="s">
        <v>45</v>
      </c>
      <c r="T384" t="s">
        <v>60</v>
      </c>
      <c r="U384" t="s">
        <v>219</v>
      </c>
      <c r="V384" t="s">
        <v>38</v>
      </c>
      <c r="W384" t="s">
        <v>39</v>
      </c>
      <c r="Y384">
        <v>1997</v>
      </c>
      <c r="Z384">
        <v>1</v>
      </c>
      <c r="AA384" t="s">
        <v>243</v>
      </c>
      <c r="AB384" t="s">
        <v>244</v>
      </c>
      <c r="AC384" s="1">
        <v>35490</v>
      </c>
      <c r="AE384" t="s">
        <v>41</v>
      </c>
    </row>
    <row r="385" spans="1:31" x14ac:dyDescent="0.25">
      <c r="A385">
        <v>2019</v>
      </c>
      <c r="B385">
        <v>3</v>
      </c>
      <c r="C385">
        <v>23</v>
      </c>
      <c r="D385">
        <v>1</v>
      </c>
      <c r="E385">
        <v>1</v>
      </c>
      <c r="F385">
        <v>3000</v>
      </c>
      <c r="G385">
        <v>754360</v>
      </c>
      <c r="H385" t="s">
        <v>240</v>
      </c>
      <c r="I385" t="s">
        <v>241</v>
      </c>
      <c r="J385" t="s">
        <v>34</v>
      </c>
      <c r="K385">
        <v>0</v>
      </c>
      <c r="L385">
        <v>131</v>
      </c>
      <c r="M385">
        <v>30</v>
      </c>
      <c r="N385">
        <v>0</v>
      </c>
      <c r="O385">
        <v>0</v>
      </c>
      <c r="P385">
        <v>0</v>
      </c>
      <c r="Q385" t="s">
        <v>46</v>
      </c>
      <c r="T385" t="s">
        <v>60</v>
      </c>
      <c r="U385" t="s">
        <v>219</v>
      </c>
      <c r="V385" t="s">
        <v>38</v>
      </c>
      <c r="W385" t="s">
        <v>39</v>
      </c>
      <c r="Y385">
        <v>1997</v>
      </c>
      <c r="Z385">
        <v>1</v>
      </c>
      <c r="AA385" t="s">
        <v>243</v>
      </c>
      <c r="AB385" t="s">
        <v>244</v>
      </c>
      <c r="AC385" s="1">
        <v>35490</v>
      </c>
      <c r="AE385" t="s">
        <v>41</v>
      </c>
    </row>
    <row r="386" spans="1:31" x14ac:dyDescent="0.25">
      <c r="A386">
        <v>2019</v>
      </c>
      <c r="B386">
        <v>3</v>
      </c>
      <c r="C386">
        <v>23</v>
      </c>
      <c r="D386">
        <v>1</v>
      </c>
      <c r="E386">
        <v>1</v>
      </c>
      <c r="F386">
        <v>3000</v>
      </c>
      <c r="G386">
        <v>754360</v>
      </c>
      <c r="H386" t="s">
        <v>240</v>
      </c>
      <c r="I386" t="s">
        <v>241</v>
      </c>
      <c r="J386" t="s">
        <v>34</v>
      </c>
      <c r="K386">
        <v>0</v>
      </c>
      <c r="L386">
        <v>133</v>
      </c>
      <c r="M386">
        <v>30</v>
      </c>
      <c r="N386">
        <v>0</v>
      </c>
      <c r="O386">
        <v>1890000</v>
      </c>
      <c r="P386">
        <v>1890000</v>
      </c>
      <c r="Q386" t="s">
        <v>47</v>
      </c>
      <c r="T386" t="s">
        <v>60</v>
      </c>
      <c r="U386" t="s">
        <v>219</v>
      </c>
      <c r="V386" t="s">
        <v>38</v>
      </c>
      <c r="W386" t="s">
        <v>39</v>
      </c>
      <c r="Y386">
        <v>1997</v>
      </c>
      <c r="Z386">
        <v>1</v>
      </c>
      <c r="AA386" t="s">
        <v>243</v>
      </c>
      <c r="AB386" t="s">
        <v>244</v>
      </c>
      <c r="AC386" s="1">
        <v>35490</v>
      </c>
      <c r="AE386" t="s">
        <v>41</v>
      </c>
    </row>
    <row r="387" spans="1:31" x14ac:dyDescent="0.25">
      <c r="A387">
        <v>2019</v>
      </c>
      <c r="B387">
        <v>3</v>
      </c>
      <c r="C387">
        <v>23</v>
      </c>
      <c r="D387">
        <v>1</v>
      </c>
      <c r="E387">
        <v>1</v>
      </c>
      <c r="F387">
        <v>3000</v>
      </c>
      <c r="G387">
        <v>754360</v>
      </c>
      <c r="H387" t="s">
        <v>240</v>
      </c>
      <c r="I387" t="s">
        <v>241</v>
      </c>
      <c r="J387" t="s">
        <v>34</v>
      </c>
      <c r="K387">
        <v>0</v>
      </c>
      <c r="L387">
        <v>199</v>
      </c>
      <c r="M387">
        <v>30</v>
      </c>
      <c r="N387">
        <v>0</v>
      </c>
      <c r="O387">
        <v>0</v>
      </c>
      <c r="P387">
        <v>0</v>
      </c>
      <c r="Q387" t="s">
        <v>48</v>
      </c>
      <c r="T387" t="s">
        <v>60</v>
      </c>
      <c r="U387" t="s">
        <v>219</v>
      </c>
      <c r="V387" t="s">
        <v>38</v>
      </c>
      <c r="W387" t="s">
        <v>39</v>
      </c>
      <c r="Y387">
        <v>1997</v>
      </c>
      <c r="Z387">
        <v>1</v>
      </c>
      <c r="AA387" t="s">
        <v>243</v>
      </c>
      <c r="AB387" t="s">
        <v>244</v>
      </c>
      <c r="AC387" s="1">
        <v>35490</v>
      </c>
      <c r="AE387" t="s">
        <v>41</v>
      </c>
    </row>
    <row r="388" spans="1:31" x14ac:dyDescent="0.25">
      <c r="A388">
        <v>2019</v>
      </c>
      <c r="B388">
        <v>3</v>
      </c>
      <c r="C388">
        <v>23</v>
      </c>
      <c r="D388">
        <v>1</v>
      </c>
      <c r="E388">
        <v>1</v>
      </c>
      <c r="F388">
        <v>3000</v>
      </c>
      <c r="G388">
        <v>754360</v>
      </c>
      <c r="H388" t="s">
        <v>240</v>
      </c>
      <c r="I388" t="s">
        <v>241</v>
      </c>
      <c r="J388" t="s">
        <v>34</v>
      </c>
      <c r="K388">
        <v>0</v>
      </c>
      <c r="L388">
        <v>232</v>
      </c>
      <c r="M388">
        <v>30</v>
      </c>
      <c r="N388">
        <v>0</v>
      </c>
      <c r="O388">
        <v>0</v>
      </c>
      <c r="P388">
        <v>0</v>
      </c>
      <c r="Q388" t="s">
        <v>49</v>
      </c>
      <c r="T388" t="s">
        <v>60</v>
      </c>
      <c r="U388" t="s">
        <v>219</v>
      </c>
      <c r="V388" t="s">
        <v>38</v>
      </c>
      <c r="W388" t="s">
        <v>39</v>
      </c>
      <c r="Y388">
        <v>1997</v>
      </c>
      <c r="Z388">
        <v>1</v>
      </c>
      <c r="AA388" t="s">
        <v>243</v>
      </c>
      <c r="AB388" t="s">
        <v>244</v>
      </c>
      <c r="AC388" s="1">
        <v>35490</v>
      </c>
      <c r="AE388" t="s">
        <v>41</v>
      </c>
    </row>
    <row r="389" spans="1:31" x14ac:dyDescent="0.25">
      <c r="A389">
        <v>2019</v>
      </c>
      <c r="B389">
        <v>3</v>
      </c>
      <c r="C389">
        <v>23</v>
      </c>
      <c r="D389">
        <v>1</v>
      </c>
      <c r="E389">
        <v>1</v>
      </c>
      <c r="F389">
        <v>13000</v>
      </c>
      <c r="G389">
        <v>757090</v>
      </c>
      <c r="H389" t="s">
        <v>245</v>
      </c>
      <c r="I389" t="s">
        <v>246</v>
      </c>
      <c r="J389" t="s">
        <v>34</v>
      </c>
      <c r="K389">
        <f>O389+O390+O391+O392+O393+O394+O395+O396+O397</f>
        <v>4400000</v>
      </c>
      <c r="L389">
        <v>111</v>
      </c>
      <c r="M389">
        <v>30</v>
      </c>
      <c r="N389" t="s">
        <v>178</v>
      </c>
      <c r="O389">
        <v>4400000</v>
      </c>
      <c r="P389">
        <v>4004000</v>
      </c>
      <c r="Q389" t="s">
        <v>36</v>
      </c>
      <c r="T389" t="s">
        <v>80</v>
      </c>
      <c r="U389" t="s">
        <v>139</v>
      </c>
      <c r="V389" t="s">
        <v>38</v>
      </c>
      <c r="W389" t="s">
        <v>39</v>
      </c>
      <c r="Y389">
        <v>1988</v>
      </c>
      <c r="Z389">
        <v>1</v>
      </c>
      <c r="AA389" t="s">
        <v>75</v>
      </c>
      <c r="AB389" t="s">
        <v>247</v>
      </c>
      <c r="AC389" s="1">
        <v>32203</v>
      </c>
      <c r="AE389" t="s">
        <v>41</v>
      </c>
    </row>
    <row r="390" spans="1:31" x14ac:dyDescent="0.25">
      <c r="A390">
        <v>2019</v>
      </c>
      <c r="B390">
        <v>3</v>
      </c>
      <c r="C390">
        <v>23</v>
      </c>
      <c r="D390">
        <v>1</v>
      </c>
      <c r="E390">
        <v>1</v>
      </c>
      <c r="F390">
        <v>13000</v>
      </c>
      <c r="G390">
        <v>757090</v>
      </c>
      <c r="H390" t="s">
        <v>245</v>
      </c>
      <c r="I390" t="s">
        <v>246</v>
      </c>
      <c r="J390" t="s">
        <v>34</v>
      </c>
      <c r="K390">
        <v>0</v>
      </c>
      <c r="L390">
        <v>113</v>
      </c>
      <c r="M390">
        <v>30</v>
      </c>
      <c r="N390">
        <v>0</v>
      </c>
      <c r="O390">
        <v>0</v>
      </c>
      <c r="P390">
        <v>0</v>
      </c>
      <c r="Q390" t="s">
        <v>42</v>
      </c>
      <c r="T390" t="s">
        <v>80</v>
      </c>
      <c r="U390" t="s">
        <v>139</v>
      </c>
      <c r="V390" t="s">
        <v>38</v>
      </c>
      <c r="W390" t="s">
        <v>39</v>
      </c>
      <c r="Y390">
        <v>1988</v>
      </c>
      <c r="Z390">
        <v>1</v>
      </c>
      <c r="AA390" t="s">
        <v>75</v>
      </c>
      <c r="AB390" t="s">
        <v>247</v>
      </c>
      <c r="AC390" s="1">
        <v>32203</v>
      </c>
      <c r="AE390" t="s">
        <v>41</v>
      </c>
    </row>
    <row r="391" spans="1:31" x14ac:dyDescent="0.25">
      <c r="A391">
        <v>2019</v>
      </c>
      <c r="B391">
        <v>3</v>
      </c>
      <c r="C391">
        <v>23</v>
      </c>
      <c r="D391">
        <v>1</v>
      </c>
      <c r="E391">
        <v>1</v>
      </c>
      <c r="F391">
        <v>13000</v>
      </c>
      <c r="G391">
        <v>757090</v>
      </c>
      <c r="H391" t="s">
        <v>245</v>
      </c>
      <c r="I391" t="s">
        <v>246</v>
      </c>
      <c r="J391" t="s">
        <v>34</v>
      </c>
      <c r="K391">
        <v>0</v>
      </c>
      <c r="L391">
        <v>114</v>
      </c>
      <c r="M391">
        <v>30</v>
      </c>
      <c r="N391">
        <v>0</v>
      </c>
      <c r="O391">
        <v>0</v>
      </c>
      <c r="P391">
        <v>0</v>
      </c>
      <c r="Q391" t="s">
        <v>43</v>
      </c>
      <c r="T391" t="s">
        <v>80</v>
      </c>
      <c r="U391" t="s">
        <v>139</v>
      </c>
      <c r="V391" t="s">
        <v>38</v>
      </c>
      <c r="W391" t="s">
        <v>39</v>
      </c>
      <c r="Y391">
        <v>1988</v>
      </c>
      <c r="Z391">
        <v>1</v>
      </c>
      <c r="AA391" t="s">
        <v>75</v>
      </c>
      <c r="AB391" t="s">
        <v>247</v>
      </c>
      <c r="AC391" s="1">
        <v>32203</v>
      </c>
      <c r="AE391" t="s">
        <v>41</v>
      </c>
    </row>
    <row r="392" spans="1:31" x14ac:dyDescent="0.25">
      <c r="A392">
        <v>2019</v>
      </c>
      <c r="B392">
        <v>3</v>
      </c>
      <c r="C392">
        <v>23</v>
      </c>
      <c r="D392">
        <v>1</v>
      </c>
      <c r="E392">
        <v>1</v>
      </c>
      <c r="F392">
        <v>13000</v>
      </c>
      <c r="G392">
        <v>757090</v>
      </c>
      <c r="H392" t="s">
        <v>245</v>
      </c>
      <c r="I392" t="s">
        <v>246</v>
      </c>
      <c r="J392" t="s">
        <v>34</v>
      </c>
      <c r="K392">
        <v>0</v>
      </c>
      <c r="L392">
        <v>123</v>
      </c>
      <c r="M392">
        <v>30</v>
      </c>
      <c r="N392">
        <v>0</v>
      </c>
      <c r="O392">
        <v>0</v>
      </c>
      <c r="P392">
        <v>0</v>
      </c>
      <c r="Q392" t="s">
        <v>44</v>
      </c>
      <c r="T392" t="s">
        <v>80</v>
      </c>
      <c r="U392" t="s">
        <v>139</v>
      </c>
      <c r="V392" t="s">
        <v>38</v>
      </c>
      <c r="W392" t="s">
        <v>39</v>
      </c>
      <c r="Y392">
        <v>1988</v>
      </c>
      <c r="Z392">
        <v>1</v>
      </c>
      <c r="AA392" t="s">
        <v>75</v>
      </c>
      <c r="AB392" t="s">
        <v>247</v>
      </c>
      <c r="AC392" s="1">
        <v>32203</v>
      </c>
      <c r="AE392" t="s">
        <v>41</v>
      </c>
    </row>
    <row r="393" spans="1:31" x14ac:dyDescent="0.25">
      <c r="A393">
        <v>2019</v>
      </c>
      <c r="B393">
        <v>3</v>
      </c>
      <c r="C393">
        <v>23</v>
      </c>
      <c r="D393">
        <v>1</v>
      </c>
      <c r="E393">
        <v>1</v>
      </c>
      <c r="F393">
        <v>13000</v>
      </c>
      <c r="G393">
        <v>757090</v>
      </c>
      <c r="H393" t="s">
        <v>245</v>
      </c>
      <c r="I393" t="s">
        <v>246</v>
      </c>
      <c r="J393" t="s">
        <v>34</v>
      </c>
      <c r="K393">
        <v>0</v>
      </c>
      <c r="L393">
        <v>125</v>
      </c>
      <c r="M393">
        <v>30</v>
      </c>
      <c r="N393">
        <v>0</v>
      </c>
      <c r="O393">
        <v>0</v>
      </c>
      <c r="P393">
        <v>0</v>
      </c>
      <c r="Q393" t="s">
        <v>45</v>
      </c>
      <c r="T393" t="s">
        <v>80</v>
      </c>
      <c r="U393" t="s">
        <v>139</v>
      </c>
      <c r="V393" t="s">
        <v>38</v>
      </c>
      <c r="W393" t="s">
        <v>39</v>
      </c>
      <c r="Y393">
        <v>1988</v>
      </c>
      <c r="Z393">
        <v>1</v>
      </c>
      <c r="AA393" t="s">
        <v>75</v>
      </c>
      <c r="AB393" t="s">
        <v>247</v>
      </c>
      <c r="AC393" s="1">
        <v>32203</v>
      </c>
      <c r="AE393" t="s">
        <v>41</v>
      </c>
    </row>
    <row r="394" spans="1:31" x14ac:dyDescent="0.25">
      <c r="A394">
        <v>2019</v>
      </c>
      <c r="B394">
        <v>3</v>
      </c>
      <c r="C394">
        <v>23</v>
      </c>
      <c r="D394">
        <v>1</v>
      </c>
      <c r="E394">
        <v>1</v>
      </c>
      <c r="F394">
        <v>13000</v>
      </c>
      <c r="G394">
        <v>757090</v>
      </c>
      <c r="H394" t="s">
        <v>245</v>
      </c>
      <c r="I394" t="s">
        <v>246</v>
      </c>
      <c r="J394" t="s">
        <v>34</v>
      </c>
      <c r="K394">
        <v>0</v>
      </c>
      <c r="L394">
        <v>131</v>
      </c>
      <c r="M394">
        <v>30</v>
      </c>
      <c r="N394">
        <v>0</v>
      </c>
      <c r="O394">
        <v>0</v>
      </c>
      <c r="P394">
        <v>0</v>
      </c>
      <c r="Q394" t="s">
        <v>46</v>
      </c>
      <c r="T394" t="s">
        <v>80</v>
      </c>
      <c r="U394" t="s">
        <v>139</v>
      </c>
      <c r="V394" t="s">
        <v>38</v>
      </c>
      <c r="W394" t="s">
        <v>39</v>
      </c>
      <c r="Y394">
        <v>1988</v>
      </c>
      <c r="Z394">
        <v>1</v>
      </c>
      <c r="AA394" t="s">
        <v>75</v>
      </c>
      <c r="AB394" t="s">
        <v>247</v>
      </c>
      <c r="AC394" s="1">
        <v>32203</v>
      </c>
      <c r="AE394" t="s">
        <v>41</v>
      </c>
    </row>
    <row r="395" spans="1:31" x14ac:dyDescent="0.25">
      <c r="A395">
        <v>2019</v>
      </c>
      <c r="B395">
        <v>3</v>
      </c>
      <c r="C395">
        <v>23</v>
      </c>
      <c r="D395">
        <v>1</v>
      </c>
      <c r="E395">
        <v>1</v>
      </c>
      <c r="F395">
        <v>13000</v>
      </c>
      <c r="G395">
        <v>757090</v>
      </c>
      <c r="H395" t="s">
        <v>245</v>
      </c>
      <c r="I395" t="s">
        <v>246</v>
      </c>
      <c r="J395" t="s">
        <v>34</v>
      </c>
      <c r="K395">
        <v>0</v>
      </c>
      <c r="L395">
        <v>133</v>
      </c>
      <c r="M395">
        <v>30</v>
      </c>
      <c r="N395">
        <v>0</v>
      </c>
      <c r="O395">
        <v>0</v>
      </c>
      <c r="P395">
        <v>0</v>
      </c>
      <c r="Q395" t="s">
        <v>47</v>
      </c>
      <c r="T395" t="s">
        <v>80</v>
      </c>
      <c r="U395" t="s">
        <v>139</v>
      </c>
      <c r="V395" t="s">
        <v>38</v>
      </c>
      <c r="W395" t="s">
        <v>39</v>
      </c>
      <c r="Y395">
        <v>1988</v>
      </c>
      <c r="Z395">
        <v>1</v>
      </c>
      <c r="AA395" t="s">
        <v>75</v>
      </c>
      <c r="AB395" t="s">
        <v>247</v>
      </c>
      <c r="AC395" s="1">
        <v>32203</v>
      </c>
      <c r="AE395" t="s">
        <v>41</v>
      </c>
    </row>
    <row r="396" spans="1:31" x14ac:dyDescent="0.25">
      <c r="A396">
        <v>2019</v>
      </c>
      <c r="B396">
        <v>3</v>
      </c>
      <c r="C396">
        <v>23</v>
      </c>
      <c r="D396">
        <v>1</v>
      </c>
      <c r="E396">
        <v>1</v>
      </c>
      <c r="F396">
        <v>13000</v>
      </c>
      <c r="G396">
        <v>757090</v>
      </c>
      <c r="H396" t="s">
        <v>245</v>
      </c>
      <c r="I396" t="s">
        <v>246</v>
      </c>
      <c r="J396" t="s">
        <v>34</v>
      </c>
      <c r="K396">
        <v>0</v>
      </c>
      <c r="L396">
        <v>199</v>
      </c>
      <c r="M396">
        <v>30</v>
      </c>
      <c r="N396">
        <v>0</v>
      </c>
      <c r="O396">
        <v>0</v>
      </c>
      <c r="P396">
        <v>0</v>
      </c>
      <c r="Q396" t="s">
        <v>48</v>
      </c>
      <c r="T396" t="s">
        <v>80</v>
      </c>
      <c r="U396" t="s">
        <v>139</v>
      </c>
      <c r="V396" t="s">
        <v>38</v>
      </c>
      <c r="W396" t="s">
        <v>39</v>
      </c>
      <c r="Y396">
        <v>1988</v>
      </c>
      <c r="Z396">
        <v>1</v>
      </c>
      <c r="AA396" t="s">
        <v>75</v>
      </c>
      <c r="AB396" t="s">
        <v>247</v>
      </c>
      <c r="AC396" s="1">
        <v>32203</v>
      </c>
      <c r="AE396" t="s">
        <v>41</v>
      </c>
    </row>
    <row r="397" spans="1:31" x14ac:dyDescent="0.25">
      <c r="A397">
        <v>2019</v>
      </c>
      <c r="B397">
        <v>3</v>
      </c>
      <c r="C397">
        <v>23</v>
      </c>
      <c r="D397">
        <v>1</v>
      </c>
      <c r="E397">
        <v>1</v>
      </c>
      <c r="F397">
        <v>13000</v>
      </c>
      <c r="G397">
        <v>757090</v>
      </c>
      <c r="H397" t="s">
        <v>245</v>
      </c>
      <c r="I397" t="s">
        <v>246</v>
      </c>
      <c r="J397" t="s">
        <v>34</v>
      </c>
      <c r="K397">
        <v>0</v>
      </c>
      <c r="L397">
        <v>232</v>
      </c>
      <c r="M397">
        <v>30</v>
      </c>
      <c r="N397">
        <v>0</v>
      </c>
      <c r="O397">
        <v>0</v>
      </c>
      <c r="P397">
        <v>0</v>
      </c>
      <c r="Q397" t="s">
        <v>49</v>
      </c>
      <c r="T397" t="s">
        <v>80</v>
      </c>
      <c r="U397" t="s">
        <v>139</v>
      </c>
      <c r="V397" t="s">
        <v>38</v>
      </c>
      <c r="W397" t="s">
        <v>39</v>
      </c>
      <c r="Y397">
        <v>1988</v>
      </c>
      <c r="Z397">
        <v>1</v>
      </c>
      <c r="AA397" t="s">
        <v>75</v>
      </c>
      <c r="AB397" t="s">
        <v>247</v>
      </c>
      <c r="AC397" s="1">
        <v>32203</v>
      </c>
      <c r="AE397" t="s">
        <v>41</v>
      </c>
    </row>
    <row r="398" spans="1:31" x14ac:dyDescent="0.25">
      <c r="A398">
        <v>2019</v>
      </c>
      <c r="B398">
        <v>3</v>
      </c>
      <c r="C398">
        <v>23</v>
      </c>
      <c r="D398">
        <v>1</v>
      </c>
      <c r="E398">
        <v>1</v>
      </c>
      <c r="F398">
        <v>18000</v>
      </c>
      <c r="G398">
        <v>762800</v>
      </c>
      <c r="H398" t="s">
        <v>248</v>
      </c>
      <c r="I398" t="s">
        <v>249</v>
      </c>
      <c r="J398" t="s">
        <v>34</v>
      </c>
      <c r="K398">
        <f>O398+O399+O400+O401+O402+O403+O404+O405+O406</f>
        <v>8060000</v>
      </c>
      <c r="L398">
        <v>111</v>
      </c>
      <c r="M398">
        <v>30</v>
      </c>
      <c r="N398" t="s">
        <v>250</v>
      </c>
      <c r="O398">
        <v>5300000</v>
      </c>
      <c r="P398">
        <v>4823000</v>
      </c>
      <c r="Q398" t="s">
        <v>36</v>
      </c>
      <c r="T398" t="s">
        <v>37</v>
      </c>
      <c r="U398" t="s">
        <v>229</v>
      </c>
      <c r="V398" t="s">
        <v>38</v>
      </c>
      <c r="W398" t="s">
        <v>39</v>
      </c>
      <c r="Y398">
        <v>1997</v>
      </c>
      <c r="Z398">
        <v>1</v>
      </c>
      <c r="AA398" t="s">
        <v>251</v>
      </c>
      <c r="AB398" t="s">
        <v>252</v>
      </c>
      <c r="AC398" s="1">
        <v>35735</v>
      </c>
      <c r="AE398" t="s">
        <v>41</v>
      </c>
    </row>
    <row r="399" spans="1:31" x14ac:dyDescent="0.25">
      <c r="A399">
        <v>2019</v>
      </c>
      <c r="B399">
        <v>3</v>
      </c>
      <c r="C399">
        <v>23</v>
      </c>
      <c r="D399">
        <v>1</v>
      </c>
      <c r="E399">
        <v>1</v>
      </c>
      <c r="F399">
        <v>18000</v>
      </c>
      <c r="G399">
        <v>762800</v>
      </c>
      <c r="H399" t="s">
        <v>248</v>
      </c>
      <c r="I399" t="s">
        <v>249</v>
      </c>
      <c r="J399" t="s">
        <v>34</v>
      </c>
      <c r="K399">
        <v>0</v>
      </c>
      <c r="L399">
        <v>113</v>
      </c>
      <c r="M399">
        <v>30</v>
      </c>
      <c r="N399">
        <v>0</v>
      </c>
      <c r="O399">
        <v>0</v>
      </c>
      <c r="P399">
        <v>0</v>
      </c>
      <c r="Q399" t="s">
        <v>42</v>
      </c>
      <c r="T399" t="s">
        <v>37</v>
      </c>
      <c r="U399" t="s">
        <v>229</v>
      </c>
      <c r="V399" t="s">
        <v>38</v>
      </c>
      <c r="W399" t="s">
        <v>39</v>
      </c>
      <c r="Y399">
        <v>1997</v>
      </c>
      <c r="Z399">
        <v>1</v>
      </c>
      <c r="AA399" t="s">
        <v>251</v>
      </c>
      <c r="AB399" t="s">
        <v>252</v>
      </c>
      <c r="AC399" s="1">
        <v>35735</v>
      </c>
      <c r="AE399" t="s">
        <v>41</v>
      </c>
    </row>
    <row r="400" spans="1:31" x14ac:dyDescent="0.25">
      <c r="A400">
        <v>2019</v>
      </c>
      <c r="B400">
        <v>3</v>
      </c>
      <c r="C400">
        <v>23</v>
      </c>
      <c r="D400">
        <v>1</v>
      </c>
      <c r="E400">
        <v>1</v>
      </c>
      <c r="F400">
        <v>18000</v>
      </c>
      <c r="G400">
        <v>762800</v>
      </c>
      <c r="H400" t="s">
        <v>248</v>
      </c>
      <c r="I400" t="s">
        <v>249</v>
      </c>
      <c r="J400" t="s">
        <v>34</v>
      </c>
      <c r="K400">
        <v>0</v>
      </c>
      <c r="L400">
        <v>114</v>
      </c>
      <c r="M400">
        <v>10</v>
      </c>
      <c r="N400">
        <v>0</v>
      </c>
      <c r="O400">
        <v>0</v>
      </c>
      <c r="P400">
        <v>0</v>
      </c>
      <c r="Q400" t="s">
        <v>43</v>
      </c>
      <c r="T400" t="s">
        <v>37</v>
      </c>
      <c r="U400" t="s">
        <v>229</v>
      </c>
      <c r="V400" t="s">
        <v>38</v>
      </c>
      <c r="W400" t="s">
        <v>39</v>
      </c>
      <c r="Y400">
        <v>1997</v>
      </c>
      <c r="Z400">
        <v>1</v>
      </c>
      <c r="AA400" t="s">
        <v>251</v>
      </c>
      <c r="AB400" t="s">
        <v>252</v>
      </c>
      <c r="AC400" s="1">
        <v>35735</v>
      </c>
      <c r="AE400" t="s">
        <v>41</v>
      </c>
    </row>
    <row r="401" spans="1:31" x14ac:dyDescent="0.25">
      <c r="A401">
        <v>2019</v>
      </c>
      <c r="B401">
        <v>3</v>
      </c>
      <c r="C401">
        <v>23</v>
      </c>
      <c r="D401">
        <v>1</v>
      </c>
      <c r="E401">
        <v>1</v>
      </c>
      <c r="F401">
        <v>18000</v>
      </c>
      <c r="G401">
        <v>762800</v>
      </c>
      <c r="H401" t="s">
        <v>248</v>
      </c>
      <c r="I401" t="s">
        <v>249</v>
      </c>
      <c r="J401" t="s">
        <v>34</v>
      </c>
      <c r="K401">
        <v>0</v>
      </c>
      <c r="L401">
        <v>123</v>
      </c>
      <c r="M401">
        <v>30</v>
      </c>
      <c r="N401">
        <v>0</v>
      </c>
      <c r="O401">
        <v>0</v>
      </c>
      <c r="P401">
        <v>0</v>
      </c>
      <c r="Q401" t="s">
        <v>44</v>
      </c>
      <c r="T401" t="s">
        <v>37</v>
      </c>
      <c r="U401" t="s">
        <v>229</v>
      </c>
      <c r="V401" t="s">
        <v>38</v>
      </c>
      <c r="W401" t="s">
        <v>39</v>
      </c>
      <c r="Y401">
        <v>1997</v>
      </c>
      <c r="Z401">
        <v>1</v>
      </c>
      <c r="AA401" t="s">
        <v>251</v>
      </c>
      <c r="AB401" t="s">
        <v>252</v>
      </c>
      <c r="AC401" s="1">
        <v>35735</v>
      </c>
      <c r="AE401" t="s">
        <v>41</v>
      </c>
    </row>
    <row r="402" spans="1:31" x14ac:dyDescent="0.25">
      <c r="A402">
        <v>2019</v>
      </c>
      <c r="B402">
        <v>3</v>
      </c>
      <c r="C402">
        <v>23</v>
      </c>
      <c r="D402">
        <v>1</v>
      </c>
      <c r="E402">
        <v>1</v>
      </c>
      <c r="F402">
        <v>18000</v>
      </c>
      <c r="G402">
        <v>762800</v>
      </c>
      <c r="H402" t="s">
        <v>248</v>
      </c>
      <c r="I402" t="s">
        <v>249</v>
      </c>
      <c r="J402" t="s">
        <v>34</v>
      </c>
      <c r="K402">
        <v>0</v>
      </c>
      <c r="L402">
        <v>125</v>
      </c>
      <c r="M402">
        <v>30</v>
      </c>
      <c r="N402">
        <v>0</v>
      </c>
      <c r="O402">
        <v>0</v>
      </c>
      <c r="P402">
        <v>0</v>
      </c>
      <c r="Q402" t="s">
        <v>45</v>
      </c>
      <c r="T402" t="s">
        <v>37</v>
      </c>
      <c r="U402" t="s">
        <v>229</v>
      </c>
      <c r="V402" t="s">
        <v>38</v>
      </c>
      <c r="W402" t="s">
        <v>39</v>
      </c>
      <c r="Y402">
        <v>1997</v>
      </c>
      <c r="Z402">
        <v>1</v>
      </c>
      <c r="AA402" t="s">
        <v>251</v>
      </c>
      <c r="AB402" t="s">
        <v>252</v>
      </c>
      <c r="AC402" s="1">
        <v>35735</v>
      </c>
      <c r="AE402" t="s">
        <v>41</v>
      </c>
    </row>
    <row r="403" spans="1:31" x14ac:dyDescent="0.25">
      <c r="A403">
        <v>2019</v>
      </c>
      <c r="B403">
        <v>3</v>
      </c>
      <c r="C403">
        <v>23</v>
      </c>
      <c r="D403">
        <v>1</v>
      </c>
      <c r="E403">
        <v>1</v>
      </c>
      <c r="F403">
        <v>18000</v>
      </c>
      <c r="G403">
        <v>762800</v>
      </c>
      <c r="H403" t="s">
        <v>248</v>
      </c>
      <c r="I403" t="s">
        <v>249</v>
      </c>
      <c r="J403" t="s">
        <v>34</v>
      </c>
      <c r="K403">
        <v>0</v>
      </c>
      <c r="L403">
        <v>131</v>
      </c>
      <c r="M403">
        <v>30</v>
      </c>
      <c r="N403">
        <v>0</v>
      </c>
      <c r="O403">
        <v>0</v>
      </c>
      <c r="P403">
        <v>0</v>
      </c>
      <c r="Q403" t="s">
        <v>46</v>
      </c>
      <c r="T403" t="s">
        <v>37</v>
      </c>
      <c r="U403" t="s">
        <v>229</v>
      </c>
      <c r="V403" t="s">
        <v>38</v>
      </c>
      <c r="W403" t="s">
        <v>39</v>
      </c>
      <c r="Y403">
        <v>1997</v>
      </c>
      <c r="Z403">
        <v>1</v>
      </c>
      <c r="AA403" t="s">
        <v>251</v>
      </c>
      <c r="AB403" t="s">
        <v>252</v>
      </c>
      <c r="AC403" s="1">
        <v>35735</v>
      </c>
      <c r="AE403" t="s">
        <v>41</v>
      </c>
    </row>
    <row r="404" spans="1:31" x14ac:dyDescent="0.25">
      <c r="A404">
        <v>2019</v>
      </c>
      <c r="B404">
        <v>3</v>
      </c>
      <c r="C404">
        <v>23</v>
      </c>
      <c r="D404">
        <v>1</v>
      </c>
      <c r="E404">
        <v>1</v>
      </c>
      <c r="F404">
        <v>18000</v>
      </c>
      <c r="G404">
        <v>762800</v>
      </c>
      <c r="H404" t="s">
        <v>248</v>
      </c>
      <c r="I404" t="s">
        <v>249</v>
      </c>
      <c r="J404" t="s">
        <v>34</v>
      </c>
      <c r="K404">
        <v>0</v>
      </c>
      <c r="L404">
        <v>133</v>
      </c>
      <c r="M404">
        <v>30</v>
      </c>
      <c r="N404">
        <v>0</v>
      </c>
      <c r="O404">
        <v>1860000</v>
      </c>
      <c r="P404">
        <v>1638000</v>
      </c>
      <c r="Q404" t="s">
        <v>47</v>
      </c>
      <c r="T404" t="s">
        <v>37</v>
      </c>
      <c r="U404" t="s">
        <v>229</v>
      </c>
      <c r="V404" t="s">
        <v>38</v>
      </c>
      <c r="W404" t="s">
        <v>39</v>
      </c>
      <c r="Y404">
        <v>1997</v>
      </c>
      <c r="Z404">
        <v>1</v>
      </c>
      <c r="AA404" t="s">
        <v>251</v>
      </c>
      <c r="AB404" t="s">
        <v>252</v>
      </c>
      <c r="AC404" s="1">
        <v>35735</v>
      </c>
      <c r="AE404" t="s">
        <v>41</v>
      </c>
    </row>
    <row r="405" spans="1:31" x14ac:dyDescent="0.25">
      <c r="A405">
        <v>2019</v>
      </c>
      <c r="B405">
        <v>3</v>
      </c>
      <c r="C405">
        <v>23</v>
      </c>
      <c r="D405">
        <v>1</v>
      </c>
      <c r="E405">
        <v>1</v>
      </c>
      <c r="F405">
        <v>18000</v>
      </c>
      <c r="G405">
        <v>762800</v>
      </c>
      <c r="H405" t="s">
        <v>248</v>
      </c>
      <c r="I405" t="s">
        <v>249</v>
      </c>
      <c r="J405" t="s">
        <v>34</v>
      </c>
      <c r="K405">
        <v>0</v>
      </c>
      <c r="L405">
        <v>199</v>
      </c>
      <c r="M405">
        <v>30</v>
      </c>
      <c r="N405">
        <v>0</v>
      </c>
      <c r="O405">
        <v>900000</v>
      </c>
      <c r="P405">
        <v>819000</v>
      </c>
      <c r="Q405" t="s">
        <v>48</v>
      </c>
      <c r="T405" t="s">
        <v>37</v>
      </c>
      <c r="U405" t="s">
        <v>229</v>
      </c>
      <c r="V405" t="s">
        <v>38</v>
      </c>
      <c r="W405" t="s">
        <v>39</v>
      </c>
      <c r="Y405">
        <v>1997</v>
      </c>
      <c r="Z405">
        <v>1</v>
      </c>
      <c r="AA405" t="s">
        <v>251</v>
      </c>
      <c r="AB405" t="s">
        <v>252</v>
      </c>
      <c r="AC405" s="1">
        <v>35735</v>
      </c>
      <c r="AE405" t="s">
        <v>41</v>
      </c>
    </row>
    <row r="406" spans="1:31" x14ac:dyDescent="0.25">
      <c r="A406">
        <v>2019</v>
      </c>
      <c r="B406">
        <v>3</v>
      </c>
      <c r="C406">
        <v>23</v>
      </c>
      <c r="D406">
        <v>1</v>
      </c>
      <c r="E406">
        <v>1</v>
      </c>
      <c r="F406">
        <v>18000</v>
      </c>
      <c r="G406">
        <v>762800</v>
      </c>
      <c r="H406" t="s">
        <v>248</v>
      </c>
      <c r="I406" t="s">
        <v>249</v>
      </c>
      <c r="J406" t="s">
        <v>34</v>
      </c>
      <c r="K406">
        <v>0</v>
      </c>
      <c r="L406">
        <v>232</v>
      </c>
      <c r="M406">
        <v>30</v>
      </c>
      <c r="N406">
        <v>0</v>
      </c>
      <c r="O406">
        <v>0</v>
      </c>
      <c r="P406">
        <v>0</v>
      </c>
      <c r="Q406" t="s">
        <v>49</v>
      </c>
      <c r="T406" t="s">
        <v>37</v>
      </c>
      <c r="U406" t="s">
        <v>229</v>
      </c>
      <c r="V406" t="s">
        <v>38</v>
      </c>
      <c r="W406" t="s">
        <v>39</v>
      </c>
      <c r="Y406">
        <v>1997</v>
      </c>
      <c r="Z406">
        <v>1</v>
      </c>
      <c r="AA406" t="s">
        <v>251</v>
      </c>
      <c r="AB406" t="s">
        <v>252</v>
      </c>
      <c r="AC406" s="1">
        <v>35735</v>
      </c>
      <c r="AE406" t="s">
        <v>41</v>
      </c>
    </row>
    <row r="407" spans="1:31" x14ac:dyDescent="0.25">
      <c r="A407">
        <v>2019</v>
      </c>
      <c r="B407">
        <v>3</v>
      </c>
      <c r="C407">
        <v>23</v>
      </c>
      <c r="D407">
        <v>1</v>
      </c>
      <c r="E407">
        <v>1</v>
      </c>
      <c r="F407">
        <v>42000</v>
      </c>
      <c r="G407">
        <v>783233</v>
      </c>
      <c r="H407" t="s">
        <v>253</v>
      </c>
      <c r="I407" t="s">
        <v>254</v>
      </c>
      <c r="J407" t="s">
        <v>34</v>
      </c>
      <c r="K407">
        <f>O407+O408+O409+O410+O411+O412+O413+O414+O415</f>
        <v>3700000</v>
      </c>
      <c r="L407">
        <v>111</v>
      </c>
      <c r="M407">
        <v>10</v>
      </c>
      <c r="N407" t="s">
        <v>255</v>
      </c>
      <c r="O407">
        <v>3700000</v>
      </c>
      <c r="P407">
        <v>3367000</v>
      </c>
      <c r="Q407" t="s">
        <v>36</v>
      </c>
      <c r="T407" t="s">
        <v>73</v>
      </c>
      <c r="U407" t="s">
        <v>139</v>
      </c>
      <c r="V407" t="s">
        <v>38</v>
      </c>
      <c r="W407" t="s">
        <v>39</v>
      </c>
      <c r="Y407">
        <v>1981</v>
      </c>
      <c r="Z407">
        <v>1</v>
      </c>
      <c r="AA407" t="s">
        <v>75</v>
      </c>
      <c r="AB407" t="s">
        <v>256</v>
      </c>
      <c r="AC407" s="1">
        <v>29587</v>
      </c>
      <c r="AE407" t="s">
        <v>41</v>
      </c>
    </row>
    <row r="408" spans="1:31" x14ac:dyDescent="0.25">
      <c r="A408">
        <v>2019</v>
      </c>
      <c r="B408">
        <v>3</v>
      </c>
      <c r="C408">
        <v>23</v>
      </c>
      <c r="D408">
        <v>1</v>
      </c>
      <c r="E408">
        <v>1</v>
      </c>
      <c r="F408">
        <v>42000</v>
      </c>
      <c r="G408">
        <v>783233</v>
      </c>
      <c r="H408" t="s">
        <v>253</v>
      </c>
      <c r="I408" t="s">
        <v>254</v>
      </c>
      <c r="J408" t="s">
        <v>34</v>
      </c>
      <c r="K408">
        <v>0</v>
      </c>
      <c r="L408">
        <v>113</v>
      </c>
      <c r="M408">
        <v>30</v>
      </c>
      <c r="N408">
        <v>0</v>
      </c>
      <c r="O408">
        <v>0</v>
      </c>
      <c r="P408">
        <v>0</v>
      </c>
      <c r="Q408" t="s">
        <v>42</v>
      </c>
      <c r="T408" t="s">
        <v>73</v>
      </c>
      <c r="U408" t="s">
        <v>139</v>
      </c>
      <c r="V408" t="s">
        <v>38</v>
      </c>
      <c r="W408" t="s">
        <v>39</v>
      </c>
      <c r="Y408">
        <v>1981</v>
      </c>
      <c r="Z408">
        <v>1</v>
      </c>
      <c r="AA408" t="s">
        <v>75</v>
      </c>
      <c r="AB408" t="s">
        <v>256</v>
      </c>
      <c r="AC408" s="1">
        <v>29587</v>
      </c>
      <c r="AE408" t="s">
        <v>41</v>
      </c>
    </row>
    <row r="409" spans="1:31" x14ac:dyDescent="0.25">
      <c r="A409">
        <v>2019</v>
      </c>
      <c r="B409">
        <v>3</v>
      </c>
      <c r="C409">
        <v>23</v>
      </c>
      <c r="D409">
        <v>1</v>
      </c>
      <c r="E409">
        <v>1</v>
      </c>
      <c r="F409">
        <v>42000</v>
      </c>
      <c r="G409">
        <v>783233</v>
      </c>
      <c r="H409" t="s">
        <v>253</v>
      </c>
      <c r="I409" t="s">
        <v>254</v>
      </c>
      <c r="J409" t="s">
        <v>34</v>
      </c>
      <c r="K409">
        <v>0</v>
      </c>
      <c r="L409">
        <v>114</v>
      </c>
      <c r="M409">
        <v>10</v>
      </c>
      <c r="N409">
        <v>0</v>
      </c>
      <c r="O409">
        <v>0</v>
      </c>
      <c r="P409">
        <v>0</v>
      </c>
      <c r="Q409" t="s">
        <v>43</v>
      </c>
      <c r="T409" t="s">
        <v>73</v>
      </c>
      <c r="U409" t="s">
        <v>139</v>
      </c>
      <c r="V409" t="s">
        <v>38</v>
      </c>
      <c r="W409" t="s">
        <v>39</v>
      </c>
      <c r="Y409">
        <v>1981</v>
      </c>
      <c r="Z409">
        <v>1</v>
      </c>
      <c r="AA409" t="s">
        <v>75</v>
      </c>
      <c r="AB409" t="s">
        <v>256</v>
      </c>
      <c r="AC409" s="1">
        <v>29587</v>
      </c>
      <c r="AE409" t="s">
        <v>41</v>
      </c>
    </row>
    <row r="410" spans="1:31" x14ac:dyDescent="0.25">
      <c r="A410">
        <v>2019</v>
      </c>
      <c r="B410">
        <v>3</v>
      </c>
      <c r="C410">
        <v>23</v>
      </c>
      <c r="D410">
        <v>1</v>
      </c>
      <c r="E410">
        <v>1</v>
      </c>
      <c r="F410">
        <v>42000</v>
      </c>
      <c r="G410">
        <v>783233</v>
      </c>
      <c r="H410" t="s">
        <v>253</v>
      </c>
      <c r="I410" t="s">
        <v>254</v>
      </c>
      <c r="J410" t="s">
        <v>34</v>
      </c>
      <c r="K410">
        <v>0</v>
      </c>
      <c r="L410">
        <v>123</v>
      </c>
      <c r="M410">
        <v>30</v>
      </c>
      <c r="N410">
        <v>0</v>
      </c>
      <c r="O410">
        <v>0</v>
      </c>
      <c r="P410">
        <v>0</v>
      </c>
      <c r="Q410" t="s">
        <v>44</v>
      </c>
      <c r="T410" t="s">
        <v>73</v>
      </c>
      <c r="U410" t="s">
        <v>139</v>
      </c>
      <c r="V410" t="s">
        <v>38</v>
      </c>
      <c r="W410" t="s">
        <v>39</v>
      </c>
      <c r="Y410">
        <v>1981</v>
      </c>
      <c r="Z410">
        <v>1</v>
      </c>
      <c r="AA410" t="s">
        <v>75</v>
      </c>
      <c r="AB410" t="s">
        <v>256</v>
      </c>
      <c r="AC410" s="1">
        <v>29587</v>
      </c>
      <c r="AE410" t="s">
        <v>41</v>
      </c>
    </row>
    <row r="411" spans="1:31" x14ac:dyDescent="0.25">
      <c r="A411">
        <v>2019</v>
      </c>
      <c r="B411">
        <v>3</v>
      </c>
      <c r="C411">
        <v>23</v>
      </c>
      <c r="D411">
        <v>1</v>
      </c>
      <c r="E411">
        <v>1</v>
      </c>
      <c r="F411">
        <v>42000</v>
      </c>
      <c r="G411">
        <v>783233</v>
      </c>
      <c r="H411" t="s">
        <v>253</v>
      </c>
      <c r="I411" t="s">
        <v>254</v>
      </c>
      <c r="J411" t="s">
        <v>34</v>
      </c>
      <c r="K411">
        <v>0</v>
      </c>
      <c r="L411">
        <v>125</v>
      </c>
      <c r="M411">
        <v>30</v>
      </c>
      <c r="N411">
        <v>0</v>
      </c>
      <c r="O411">
        <v>0</v>
      </c>
      <c r="P411">
        <v>0</v>
      </c>
      <c r="Q411" t="s">
        <v>45</v>
      </c>
      <c r="T411" t="s">
        <v>73</v>
      </c>
      <c r="U411" t="s">
        <v>139</v>
      </c>
      <c r="V411" t="s">
        <v>38</v>
      </c>
      <c r="W411" t="s">
        <v>39</v>
      </c>
      <c r="Y411">
        <v>1981</v>
      </c>
      <c r="Z411">
        <v>1</v>
      </c>
      <c r="AA411" t="s">
        <v>75</v>
      </c>
      <c r="AB411" t="s">
        <v>256</v>
      </c>
      <c r="AC411" s="1">
        <v>29587</v>
      </c>
      <c r="AE411" t="s">
        <v>41</v>
      </c>
    </row>
    <row r="412" spans="1:31" x14ac:dyDescent="0.25">
      <c r="A412">
        <v>2019</v>
      </c>
      <c r="B412">
        <v>3</v>
      </c>
      <c r="C412">
        <v>23</v>
      </c>
      <c r="D412">
        <v>1</v>
      </c>
      <c r="E412">
        <v>1</v>
      </c>
      <c r="F412">
        <v>42000</v>
      </c>
      <c r="G412">
        <v>783233</v>
      </c>
      <c r="H412" t="s">
        <v>253</v>
      </c>
      <c r="I412" t="s">
        <v>254</v>
      </c>
      <c r="J412" t="s">
        <v>34</v>
      </c>
      <c r="K412">
        <v>0</v>
      </c>
      <c r="L412">
        <v>131</v>
      </c>
      <c r="M412">
        <v>30</v>
      </c>
      <c r="N412">
        <v>0</v>
      </c>
      <c r="O412">
        <v>0</v>
      </c>
      <c r="P412">
        <v>0</v>
      </c>
      <c r="Q412" t="s">
        <v>46</v>
      </c>
      <c r="T412" t="s">
        <v>73</v>
      </c>
      <c r="U412" t="s">
        <v>139</v>
      </c>
      <c r="V412" t="s">
        <v>38</v>
      </c>
      <c r="W412" t="s">
        <v>39</v>
      </c>
      <c r="Y412">
        <v>1981</v>
      </c>
      <c r="Z412">
        <v>1</v>
      </c>
      <c r="AA412" t="s">
        <v>75</v>
      </c>
      <c r="AB412" t="s">
        <v>256</v>
      </c>
      <c r="AC412" s="1">
        <v>29587</v>
      </c>
      <c r="AE412" t="s">
        <v>41</v>
      </c>
    </row>
    <row r="413" spans="1:31" x14ac:dyDescent="0.25">
      <c r="A413">
        <v>2019</v>
      </c>
      <c r="B413">
        <v>3</v>
      </c>
      <c r="C413">
        <v>23</v>
      </c>
      <c r="D413">
        <v>1</v>
      </c>
      <c r="E413">
        <v>1</v>
      </c>
      <c r="F413">
        <v>42000</v>
      </c>
      <c r="G413">
        <v>783233</v>
      </c>
      <c r="H413" t="s">
        <v>253</v>
      </c>
      <c r="I413" t="s">
        <v>254</v>
      </c>
      <c r="J413" t="s">
        <v>34</v>
      </c>
      <c r="K413">
        <v>0</v>
      </c>
      <c r="L413">
        <v>133</v>
      </c>
      <c r="M413">
        <v>30</v>
      </c>
      <c r="N413">
        <v>0</v>
      </c>
      <c r="O413">
        <v>0</v>
      </c>
      <c r="P413">
        <v>0</v>
      </c>
      <c r="Q413" t="s">
        <v>47</v>
      </c>
      <c r="T413" t="s">
        <v>73</v>
      </c>
      <c r="U413" t="s">
        <v>139</v>
      </c>
      <c r="V413" t="s">
        <v>38</v>
      </c>
      <c r="W413" t="s">
        <v>39</v>
      </c>
      <c r="Y413">
        <v>1981</v>
      </c>
      <c r="Z413">
        <v>1</v>
      </c>
      <c r="AA413" t="s">
        <v>75</v>
      </c>
      <c r="AB413" t="s">
        <v>256</v>
      </c>
      <c r="AC413" s="1">
        <v>29587</v>
      </c>
      <c r="AE413" t="s">
        <v>41</v>
      </c>
    </row>
    <row r="414" spans="1:31" x14ac:dyDescent="0.25">
      <c r="A414">
        <v>2019</v>
      </c>
      <c r="B414">
        <v>3</v>
      </c>
      <c r="C414">
        <v>23</v>
      </c>
      <c r="D414">
        <v>1</v>
      </c>
      <c r="E414">
        <v>1</v>
      </c>
      <c r="F414">
        <v>42000</v>
      </c>
      <c r="G414">
        <v>783233</v>
      </c>
      <c r="H414" t="s">
        <v>253</v>
      </c>
      <c r="I414" t="s">
        <v>254</v>
      </c>
      <c r="J414" t="s">
        <v>34</v>
      </c>
      <c r="K414">
        <v>0</v>
      </c>
      <c r="L414">
        <v>199</v>
      </c>
      <c r="M414">
        <v>30</v>
      </c>
      <c r="N414">
        <v>0</v>
      </c>
      <c r="O414">
        <v>0</v>
      </c>
      <c r="P414">
        <v>0</v>
      </c>
      <c r="Q414" t="s">
        <v>48</v>
      </c>
      <c r="T414" t="s">
        <v>73</v>
      </c>
      <c r="U414" t="s">
        <v>139</v>
      </c>
      <c r="V414" t="s">
        <v>38</v>
      </c>
      <c r="W414" t="s">
        <v>39</v>
      </c>
      <c r="Y414">
        <v>1981</v>
      </c>
      <c r="Z414">
        <v>1</v>
      </c>
      <c r="AA414" t="s">
        <v>75</v>
      </c>
      <c r="AB414" t="s">
        <v>256</v>
      </c>
      <c r="AC414" s="1">
        <v>29587</v>
      </c>
      <c r="AE414" t="s">
        <v>41</v>
      </c>
    </row>
    <row r="415" spans="1:31" x14ac:dyDescent="0.25">
      <c r="A415">
        <v>2019</v>
      </c>
      <c r="B415">
        <v>3</v>
      </c>
      <c r="C415">
        <v>23</v>
      </c>
      <c r="D415">
        <v>1</v>
      </c>
      <c r="E415">
        <v>1</v>
      </c>
      <c r="F415">
        <v>42000</v>
      </c>
      <c r="G415">
        <v>783233</v>
      </c>
      <c r="H415" t="s">
        <v>253</v>
      </c>
      <c r="I415" t="s">
        <v>254</v>
      </c>
      <c r="J415" t="s">
        <v>34</v>
      </c>
      <c r="K415">
        <v>0</v>
      </c>
      <c r="L415">
        <v>232</v>
      </c>
      <c r="M415">
        <v>30</v>
      </c>
      <c r="N415">
        <v>0</v>
      </c>
      <c r="O415">
        <v>0</v>
      </c>
      <c r="P415">
        <v>0</v>
      </c>
      <c r="Q415" t="s">
        <v>49</v>
      </c>
      <c r="T415" t="s">
        <v>73</v>
      </c>
      <c r="U415" t="s">
        <v>139</v>
      </c>
      <c r="V415" t="s">
        <v>38</v>
      </c>
      <c r="W415" t="s">
        <v>39</v>
      </c>
      <c r="Y415">
        <v>1981</v>
      </c>
      <c r="Z415">
        <v>1</v>
      </c>
      <c r="AA415" t="s">
        <v>75</v>
      </c>
      <c r="AB415" t="s">
        <v>256</v>
      </c>
      <c r="AC415" s="1">
        <v>29587</v>
      </c>
      <c r="AE415" t="s">
        <v>41</v>
      </c>
    </row>
    <row r="416" spans="1:31" x14ac:dyDescent="0.25">
      <c r="A416">
        <v>2019</v>
      </c>
      <c r="B416">
        <v>3</v>
      </c>
      <c r="C416">
        <v>23</v>
      </c>
      <c r="D416">
        <v>1</v>
      </c>
      <c r="E416">
        <v>1</v>
      </c>
      <c r="F416">
        <v>1000</v>
      </c>
      <c r="G416">
        <v>794428</v>
      </c>
      <c r="H416" t="s">
        <v>257</v>
      </c>
      <c r="I416" t="s">
        <v>258</v>
      </c>
      <c r="J416" t="s">
        <v>34</v>
      </c>
      <c r="K416">
        <f>O416+O417+O418+O419+O420+O421+O422+O423+O424</f>
        <v>20886138</v>
      </c>
      <c r="L416">
        <v>111</v>
      </c>
      <c r="M416">
        <v>10</v>
      </c>
      <c r="N416" t="s">
        <v>59</v>
      </c>
      <c r="O416">
        <v>10200000</v>
      </c>
      <c r="P416">
        <v>9282000</v>
      </c>
      <c r="Q416" t="s">
        <v>36</v>
      </c>
      <c r="T416" t="s">
        <v>199</v>
      </c>
      <c r="U416" t="s">
        <v>200</v>
      </c>
      <c r="V416" t="s">
        <v>38</v>
      </c>
      <c r="W416" t="s">
        <v>39</v>
      </c>
      <c r="Y416">
        <v>1992</v>
      </c>
      <c r="Z416">
        <v>1</v>
      </c>
      <c r="AA416" t="s">
        <v>220</v>
      </c>
      <c r="AB416" t="s">
        <v>259</v>
      </c>
      <c r="AC416" s="1">
        <v>33700</v>
      </c>
      <c r="AE416" t="s">
        <v>62</v>
      </c>
    </row>
    <row r="417" spans="1:31" x14ac:dyDescent="0.25">
      <c r="A417">
        <v>2019</v>
      </c>
      <c r="B417">
        <v>3</v>
      </c>
      <c r="C417">
        <v>23</v>
      </c>
      <c r="D417">
        <v>1</v>
      </c>
      <c r="E417">
        <v>1</v>
      </c>
      <c r="F417">
        <v>1000</v>
      </c>
      <c r="G417">
        <v>794428</v>
      </c>
      <c r="H417" t="s">
        <v>257</v>
      </c>
      <c r="I417" t="s">
        <v>258</v>
      </c>
      <c r="J417" t="s">
        <v>34</v>
      </c>
      <c r="K417">
        <v>0</v>
      </c>
      <c r="L417">
        <v>113</v>
      </c>
      <c r="M417">
        <v>30</v>
      </c>
      <c r="N417">
        <v>0</v>
      </c>
      <c r="O417">
        <v>1800000</v>
      </c>
      <c r="P417">
        <v>1800000</v>
      </c>
      <c r="Q417" t="s">
        <v>42</v>
      </c>
      <c r="T417" t="s">
        <v>199</v>
      </c>
      <c r="U417" t="s">
        <v>200</v>
      </c>
      <c r="V417" t="s">
        <v>38</v>
      </c>
      <c r="W417" t="s">
        <v>39</v>
      </c>
      <c r="Y417">
        <v>1992</v>
      </c>
      <c r="Z417">
        <v>1</v>
      </c>
      <c r="AA417" t="s">
        <v>220</v>
      </c>
      <c r="AB417" t="s">
        <v>259</v>
      </c>
      <c r="AC417" s="1">
        <v>33700</v>
      </c>
      <c r="AE417" t="s">
        <v>41</v>
      </c>
    </row>
    <row r="418" spans="1:31" x14ac:dyDescent="0.25">
      <c r="A418">
        <v>2019</v>
      </c>
      <c r="B418">
        <v>3</v>
      </c>
      <c r="C418">
        <v>23</v>
      </c>
      <c r="D418">
        <v>1</v>
      </c>
      <c r="E418">
        <v>1</v>
      </c>
      <c r="F418">
        <v>1000</v>
      </c>
      <c r="G418">
        <v>794428</v>
      </c>
      <c r="H418" t="s">
        <v>257</v>
      </c>
      <c r="I418" t="s">
        <v>258</v>
      </c>
      <c r="J418" t="s">
        <v>34</v>
      </c>
      <c r="K418">
        <v>0</v>
      </c>
      <c r="L418">
        <v>114</v>
      </c>
      <c r="M418">
        <v>10</v>
      </c>
      <c r="N418">
        <v>0</v>
      </c>
      <c r="O418">
        <v>0</v>
      </c>
      <c r="P418">
        <v>0</v>
      </c>
      <c r="Q418" t="s">
        <v>43</v>
      </c>
      <c r="T418" t="s">
        <v>199</v>
      </c>
      <c r="U418" t="s">
        <v>200</v>
      </c>
      <c r="V418" t="s">
        <v>38</v>
      </c>
      <c r="W418" t="s">
        <v>39</v>
      </c>
      <c r="Y418">
        <v>1992</v>
      </c>
      <c r="Z418">
        <v>1</v>
      </c>
      <c r="AA418" t="s">
        <v>220</v>
      </c>
      <c r="AB418" t="s">
        <v>259</v>
      </c>
      <c r="AC418" s="1">
        <v>33700</v>
      </c>
      <c r="AE418" t="s">
        <v>41</v>
      </c>
    </row>
    <row r="419" spans="1:31" x14ac:dyDescent="0.25">
      <c r="A419">
        <v>2019</v>
      </c>
      <c r="B419">
        <v>3</v>
      </c>
      <c r="C419">
        <v>23</v>
      </c>
      <c r="D419">
        <v>1</v>
      </c>
      <c r="E419">
        <v>1</v>
      </c>
      <c r="F419">
        <v>1000</v>
      </c>
      <c r="G419">
        <v>794428</v>
      </c>
      <c r="H419" t="s">
        <v>257</v>
      </c>
      <c r="I419" t="s">
        <v>258</v>
      </c>
      <c r="J419" t="s">
        <v>34</v>
      </c>
      <c r="K419">
        <v>0</v>
      </c>
      <c r="L419">
        <v>123</v>
      </c>
      <c r="M419">
        <v>30</v>
      </c>
      <c r="N419">
        <v>0</v>
      </c>
      <c r="O419">
        <v>0</v>
      </c>
      <c r="P419">
        <v>0</v>
      </c>
      <c r="Q419" t="s">
        <v>44</v>
      </c>
      <c r="T419" t="s">
        <v>199</v>
      </c>
      <c r="U419" t="s">
        <v>200</v>
      </c>
      <c r="V419" t="s">
        <v>38</v>
      </c>
      <c r="W419" t="s">
        <v>39</v>
      </c>
      <c r="Y419">
        <v>1992</v>
      </c>
      <c r="Z419">
        <v>1</v>
      </c>
      <c r="AA419" t="s">
        <v>220</v>
      </c>
      <c r="AB419" t="s">
        <v>259</v>
      </c>
      <c r="AC419" s="1">
        <v>33700</v>
      </c>
      <c r="AE419" t="s">
        <v>41</v>
      </c>
    </row>
    <row r="420" spans="1:31" x14ac:dyDescent="0.25">
      <c r="A420">
        <v>2019</v>
      </c>
      <c r="B420">
        <v>3</v>
      </c>
      <c r="C420">
        <v>23</v>
      </c>
      <c r="D420">
        <v>1</v>
      </c>
      <c r="E420">
        <v>1</v>
      </c>
      <c r="F420">
        <v>1000</v>
      </c>
      <c r="G420">
        <v>794428</v>
      </c>
      <c r="H420" t="s">
        <v>257</v>
      </c>
      <c r="I420" t="s">
        <v>258</v>
      </c>
      <c r="J420" t="s">
        <v>34</v>
      </c>
      <c r="K420">
        <v>0</v>
      </c>
      <c r="L420">
        <v>125</v>
      </c>
      <c r="M420">
        <v>30</v>
      </c>
      <c r="N420">
        <v>0</v>
      </c>
      <c r="O420">
        <v>0</v>
      </c>
      <c r="P420">
        <v>0</v>
      </c>
      <c r="Q420" t="s">
        <v>45</v>
      </c>
      <c r="T420" t="s">
        <v>199</v>
      </c>
      <c r="U420" t="s">
        <v>200</v>
      </c>
      <c r="V420" t="s">
        <v>38</v>
      </c>
      <c r="W420" t="s">
        <v>39</v>
      </c>
      <c r="Y420">
        <v>1992</v>
      </c>
      <c r="Z420">
        <v>1</v>
      </c>
      <c r="AA420" t="s">
        <v>220</v>
      </c>
      <c r="AB420" t="s">
        <v>259</v>
      </c>
      <c r="AC420" s="1">
        <v>33700</v>
      </c>
      <c r="AE420" t="s">
        <v>41</v>
      </c>
    </row>
    <row r="421" spans="1:31" x14ac:dyDescent="0.25">
      <c r="A421">
        <v>2019</v>
      </c>
      <c r="B421">
        <v>3</v>
      </c>
      <c r="C421">
        <v>23</v>
      </c>
      <c r="D421">
        <v>1</v>
      </c>
      <c r="E421">
        <v>1</v>
      </c>
      <c r="F421">
        <v>1000</v>
      </c>
      <c r="G421">
        <v>794428</v>
      </c>
      <c r="H421" t="s">
        <v>257</v>
      </c>
      <c r="I421" t="s">
        <v>258</v>
      </c>
      <c r="J421" t="s">
        <v>34</v>
      </c>
      <c r="K421">
        <v>0</v>
      </c>
      <c r="L421">
        <v>131</v>
      </c>
      <c r="M421">
        <v>30</v>
      </c>
      <c r="N421">
        <v>0</v>
      </c>
      <c r="O421">
        <v>0</v>
      </c>
      <c r="P421">
        <v>0</v>
      </c>
      <c r="Q421" t="s">
        <v>46</v>
      </c>
      <c r="T421" t="s">
        <v>199</v>
      </c>
      <c r="U421" t="s">
        <v>200</v>
      </c>
      <c r="V421" t="s">
        <v>38</v>
      </c>
      <c r="W421" t="s">
        <v>39</v>
      </c>
      <c r="Y421">
        <v>1992</v>
      </c>
      <c r="Z421">
        <v>1</v>
      </c>
      <c r="AA421" t="s">
        <v>220</v>
      </c>
      <c r="AB421" t="s">
        <v>259</v>
      </c>
      <c r="AC421" s="1">
        <v>33700</v>
      </c>
      <c r="AE421" t="s">
        <v>41</v>
      </c>
    </row>
    <row r="422" spans="1:31" x14ac:dyDescent="0.25">
      <c r="A422">
        <v>2019</v>
      </c>
      <c r="B422">
        <v>3</v>
      </c>
      <c r="C422">
        <v>23</v>
      </c>
      <c r="D422">
        <v>1</v>
      </c>
      <c r="E422">
        <v>1</v>
      </c>
      <c r="F422">
        <v>1000</v>
      </c>
      <c r="G422">
        <v>794428</v>
      </c>
      <c r="H422" t="s">
        <v>257</v>
      </c>
      <c r="I422" t="s">
        <v>258</v>
      </c>
      <c r="J422" t="s">
        <v>34</v>
      </c>
      <c r="K422">
        <v>0</v>
      </c>
      <c r="L422">
        <v>133</v>
      </c>
      <c r="M422">
        <v>30</v>
      </c>
      <c r="N422">
        <v>0</v>
      </c>
      <c r="O422">
        <v>3600000</v>
      </c>
      <c r="P422">
        <v>3600000</v>
      </c>
      <c r="Q422" t="s">
        <v>47</v>
      </c>
      <c r="T422" t="s">
        <v>199</v>
      </c>
      <c r="U422" t="s">
        <v>200</v>
      </c>
      <c r="V422" t="s">
        <v>38</v>
      </c>
      <c r="W422" t="s">
        <v>39</v>
      </c>
      <c r="Y422">
        <v>1992</v>
      </c>
      <c r="Z422">
        <v>1</v>
      </c>
      <c r="AA422" t="s">
        <v>220</v>
      </c>
      <c r="AB422" t="s">
        <v>259</v>
      </c>
      <c r="AC422" s="1">
        <v>33700</v>
      </c>
      <c r="AE422" t="s">
        <v>41</v>
      </c>
    </row>
    <row r="423" spans="1:31" x14ac:dyDescent="0.25">
      <c r="A423">
        <v>2019</v>
      </c>
      <c r="B423">
        <v>3</v>
      </c>
      <c r="C423">
        <v>23</v>
      </c>
      <c r="D423">
        <v>1</v>
      </c>
      <c r="E423">
        <v>1</v>
      </c>
      <c r="F423">
        <v>1000</v>
      </c>
      <c r="G423">
        <v>794428</v>
      </c>
      <c r="H423" t="s">
        <v>257</v>
      </c>
      <c r="I423" t="s">
        <v>258</v>
      </c>
      <c r="J423" t="s">
        <v>34</v>
      </c>
      <c r="K423">
        <v>0</v>
      </c>
      <c r="L423">
        <v>199</v>
      </c>
      <c r="M423">
        <v>30</v>
      </c>
      <c r="N423">
        <v>0</v>
      </c>
      <c r="O423">
        <v>0</v>
      </c>
      <c r="P423">
        <v>0</v>
      </c>
      <c r="Q423" t="s">
        <v>48</v>
      </c>
      <c r="T423" t="s">
        <v>199</v>
      </c>
      <c r="U423" t="s">
        <v>200</v>
      </c>
      <c r="V423" t="s">
        <v>38</v>
      </c>
      <c r="W423" t="s">
        <v>39</v>
      </c>
      <c r="Y423">
        <v>1992</v>
      </c>
      <c r="Z423">
        <v>1</v>
      </c>
      <c r="AA423" t="s">
        <v>220</v>
      </c>
      <c r="AB423" t="s">
        <v>259</v>
      </c>
      <c r="AC423" s="1">
        <v>33700</v>
      </c>
      <c r="AE423" t="s">
        <v>41</v>
      </c>
    </row>
    <row r="424" spans="1:31" x14ac:dyDescent="0.25">
      <c r="A424">
        <v>2019</v>
      </c>
      <c r="B424">
        <v>3</v>
      </c>
      <c r="C424">
        <v>23</v>
      </c>
      <c r="D424">
        <v>1</v>
      </c>
      <c r="E424">
        <v>1</v>
      </c>
      <c r="F424">
        <v>1000</v>
      </c>
      <c r="G424">
        <v>794428</v>
      </c>
      <c r="H424" t="s">
        <v>257</v>
      </c>
      <c r="I424" t="s">
        <v>258</v>
      </c>
      <c r="J424" t="s">
        <v>34</v>
      </c>
      <c r="K424">
        <v>0</v>
      </c>
      <c r="L424">
        <v>232</v>
      </c>
      <c r="M424">
        <v>30</v>
      </c>
      <c r="N424">
        <v>0</v>
      </c>
      <c r="O424">
        <v>5286138</v>
      </c>
      <c r="P424">
        <v>5286138</v>
      </c>
      <c r="Q424" t="s">
        <v>49</v>
      </c>
      <c r="T424" t="s">
        <v>199</v>
      </c>
      <c r="U424" t="s">
        <v>200</v>
      </c>
      <c r="V424" t="s">
        <v>38</v>
      </c>
      <c r="W424" t="s">
        <v>39</v>
      </c>
      <c r="Y424">
        <v>1992</v>
      </c>
      <c r="Z424">
        <v>1</v>
      </c>
      <c r="AA424" t="s">
        <v>220</v>
      </c>
      <c r="AB424" t="s">
        <v>259</v>
      </c>
      <c r="AC424" s="1">
        <v>33700</v>
      </c>
      <c r="AE424" t="s">
        <v>41</v>
      </c>
    </row>
    <row r="425" spans="1:31" x14ac:dyDescent="0.25">
      <c r="A425">
        <v>2019</v>
      </c>
      <c r="B425">
        <v>3</v>
      </c>
      <c r="C425">
        <v>23</v>
      </c>
      <c r="D425">
        <v>1</v>
      </c>
      <c r="E425">
        <v>1</v>
      </c>
      <c r="F425">
        <v>29000</v>
      </c>
      <c r="G425">
        <v>796965</v>
      </c>
      <c r="H425" t="s">
        <v>260</v>
      </c>
      <c r="I425" t="s">
        <v>261</v>
      </c>
      <c r="J425" t="s">
        <v>34</v>
      </c>
      <c r="K425">
        <f>O425+O426+O427+O428+O429+O430+O431+O432+O433</f>
        <v>4810000</v>
      </c>
      <c r="L425">
        <v>111</v>
      </c>
      <c r="M425">
        <v>10</v>
      </c>
      <c r="N425" t="s">
        <v>35</v>
      </c>
      <c r="O425">
        <v>3700000</v>
      </c>
      <c r="P425">
        <v>3367000</v>
      </c>
      <c r="Q425" t="s">
        <v>36</v>
      </c>
      <c r="T425" t="s">
        <v>37</v>
      </c>
      <c r="U425" t="s">
        <v>1429</v>
      </c>
      <c r="V425" t="s">
        <v>38</v>
      </c>
      <c r="W425" t="s">
        <v>39</v>
      </c>
      <c r="Y425">
        <v>2010</v>
      </c>
      <c r="Z425">
        <v>1</v>
      </c>
      <c r="AA425" t="s">
        <v>213</v>
      </c>
      <c r="AB425" t="s">
        <v>262</v>
      </c>
      <c r="AC425" s="1">
        <v>40373</v>
      </c>
      <c r="AE425" t="s">
        <v>41</v>
      </c>
    </row>
    <row r="426" spans="1:31" x14ac:dyDescent="0.25">
      <c r="A426">
        <v>2019</v>
      </c>
      <c r="B426">
        <v>3</v>
      </c>
      <c r="C426">
        <v>23</v>
      </c>
      <c r="D426">
        <v>1</v>
      </c>
      <c r="E426">
        <v>1</v>
      </c>
      <c r="F426">
        <v>29000</v>
      </c>
      <c r="G426">
        <v>796965</v>
      </c>
      <c r="H426" t="s">
        <v>260</v>
      </c>
      <c r="I426" t="s">
        <v>261</v>
      </c>
      <c r="J426" t="s">
        <v>34</v>
      </c>
      <c r="K426">
        <v>0</v>
      </c>
      <c r="L426">
        <v>113</v>
      </c>
      <c r="M426">
        <v>30</v>
      </c>
      <c r="N426">
        <v>0</v>
      </c>
      <c r="O426">
        <v>0</v>
      </c>
      <c r="P426">
        <v>0</v>
      </c>
      <c r="Q426" t="s">
        <v>42</v>
      </c>
      <c r="T426" t="s">
        <v>37</v>
      </c>
      <c r="U426" t="s">
        <v>1429</v>
      </c>
      <c r="V426" t="s">
        <v>38</v>
      </c>
      <c r="W426" t="s">
        <v>39</v>
      </c>
      <c r="Y426">
        <v>2010</v>
      </c>
      <c r="Z426">
        <v>1</v>
      </c>
      <c r="AA426" t="s">
        <v>213</v>
      </c>
      <c r="AB426" t="s">
        <v>262</v>
      </c>
      <c r="AC426" s="1">
        <v>40373</v>
      </c>
      <c r="AE426" t="s">
        <v>41</v>
      </c>
    </row>
    <row r="427" spans="1:31" x14ac:dyDescent="0.25">
      <c r="A427">
        <v>2019</v>
      </c>
      <c r="B427">
        <v>3</v>
      </c>
      <c r="C427">
        <v>23</v>
      </c>
      <c r="D427">
        <v>1</v>
      </c>
      <c r="E427">
        <v>1</v>
      </c>
      <c r="F427">
        <v>29000</v>
      </c>
      <c r="G427">
        <v>796965</v>
      </c>
      <c r="H427" t="s">
        <v>260</v>
      </c>
      <c r="I427" t="s">
        <v>261</v>
      </c>
      <c r="J427" t="s">
        <v>34</v>
      </c>
      <c r="K427">
        <v>0</v>
      </c>
      <c r="L427">
        <v>114</v>
      </c>
      <c r="M427">
        <v>10</v>
      </c>
      <c r="N427">
        <v>0</v>
      </c>
      <c r="O427">
        <v>0</v>
      </c>
      <c r="P427">
        <v>0</v>
      </c>
      <c r="Q427" t="s">
        <v>43</v>
      </c>
      <c r="T427" t="s">
        <v>37</v>
      </c>
      <c r="U427" t="s">
        <v>1429</v>
      </c>
      <c r="V427" t="s">
        <v>38</v>
      </c>
      <c r="W427" t="s">
        <v>39</v>
      </c>
      <c r="Y427">
        <v>2010</v>
      </c>
      <c r="Z427">
        <v>1</v>
      </c>
      <c r="AA427" t="s">
        <v>213</v>
      </c>
      <c r="AB427" t="s">
        <v>262</v>
      </c>
      <c r="AC427" s="1">
        <v>40373</v>
      </c>
      <c r="AE427" t="s">
        <v>41</v>
      </c>
    </row>
    <row r="428" spans="1:31" x14ac:dyDescent="0.25">
      <c r="A428">
        <v>2019</v>
      </c>
      <c r="B428">
        <v>3</v>
      </c>
      <c r="C428">
        <v>23</v>
      </c>
      <c r="D428">
        <v>1</v>
      </c>
      <c r="E428">
        <v>1</v>
      </c>
      <c r="F428">
        <v>29000</v>
      </c>
      <c r="G428">
        <v>796965</v>
      </c>
      <c r="H428" t="s">
        <v>260</v>
      </c>
      <c r="I428" t="s">
        <v>261</v>
      </c>
      <c r="J428" t="s">
        <v>34</v>
      </c>
      <c r="K428">
        <v>0</v>
      </c>
      <c r="L428">
        <v>123</v>
      </c>
      <c r="M428">
        <v>30</v>
      </c>
      <c r="N428">
        <v>0</v>
      </c>
      <c r="O428">
        <v>0</v>
      </c>
      <c r="P428">
        <v>0</v>
      </c>
      <c r="Q428" t="s">
        <v>44</v>
      </c>
      <c r="T428" t="s">
        <v>37</v>
      </c>
      <c r="U428" t="s">
        <v>1429</v>
      </c>
      <c r="V428" t="s">
        <v>38</v>
      </c>
      <c r="W428" t="s">
        <v>39</v>
      </c>
      <c r="Y428">
        <v>2010</v>
      </c>
      <c r="Z428">
        <v>1</v>
      </c>
      <c r="AA428" t="s">
        <v>213</v>
      </c>
      <c r="AB428" t="s">
        <v>262</v>
      </c>
      <c r="AC428" s="1">
        <v>40373</v>
      </c>
      <c r="AE428" t="s">
        <v>41</v>
      </c>
    </row>
    <row r="429" spans="1:31" x14ac:dyDescent="0.25">
      <c r="A429">
        <v>2019</v>
      </c>
      <c r="B429">
        <v>3</v>
      </c>
      <c r="C429">
        <v>23</v>
      </c>
      <c r="D429">
        <v>1</v>
      </c>
      <c r="E429">
        <v>1</v>
      </c>
      <c r="F429">
        <v>29000</v>
      </c>
      <c r="G429">
        <v>796965</v>
      </c>
      <c r="H429" t="s">
        <v>260</v>
      </c>
      <c r="I429" t="s">
        <v>261</v>
      </c>
      <c r="J429" t="s">
        <v>34</v>
      </c>
      <c r="K429">
        <v>0</v>
      </c>
      <c r="L429">
        <v>125</v>
      </c>
      <c r="M429">
        <v>30</v>
      </c>
      <c r="N429">
        <v>0</v>
      </c>
      <c r="O429">
        <v>0</v>
      </c>
      <c r="P429">
        <v>0</v>
      </c>
      <c r="Q429" t="s">
        <v>45</v>
      </c>
      <c r="T429" t="s">
        <v>37</v>
      </c>
      <c r="U429" t="s">
        <v>1429</v>
      </c>
      <c r="V429" t="s">
        <v>38</v>
      </c>
      <c r="W429" t="s">
        <v>39</v>
      </c>
      <c r="Y429">
        <v>2010</v>
      </c>
      <c r="Z429">
        <v>1</v>
      </c>
      <c r="AA429" t="s">
        <v>213</v>
      </c>
      <c r="AB429" t="s">
        <v>262</v>
      </c>
      <c r="AC429" s="1">
        <v>40373</v>
      </c>
      <c r="AE429" t="s">
        <v>41</v>
      </c>
    </row>
    <row r="430" spans="1:31" x14ac:dyDescent="0.25">
      <c r="A430">
        <v>2019</v>
      </c>
      <c r="B430">
        <v>3</v>
      </c>
      <c r="C430">
        <v>23</v>
      </c>
      <c r="D430">
        <v>1</v>
      </c>
      <c r="E430">
        <v>1</v>
      </c>
      <c r="F430">
        <v>29000</v>
      </c>
      <c r="G430">
        <v>796965</v>
      </c>
      <c r="H430" t="s">
        <v>260</v>
      </c>
      <c r="I430" t="s">
        <v>261</v>
      </c>
      <c r="J430" t="s">
        <v>34</v>
      </c>
      <c r="K430">
        <v>0</v>
      </c>
      <c r="L430">
        <v>131</v>
      </c>
      <c r="M430">
        <v>30</v>
      </c>
      <c r="N430">
        <v>0</v>
      </c>
      <c r="O430">
        <v>0</v>
      </c>
      <c r="P430">
        <v>0</v>
      </c>
      <c r="Q430" t="s">
        <v>46</v>
      </c>
      <c r="T430" t="s">
        <v>37</v>
      </c>
      <c r="U430" t="s">
        <v>1429</v>
      </c>
      <c r="V430" t="s">
        <v>38</v>
      </c>
      <c r="W430" t="s">
        <v>39</v>
      </c>
      <c r="Y430">
        <v>2010</v>
      </c>
      <c r="Z430">
        <v>1</v>
      </c>
      <c r="AA430" t="s">
        <v>213</v>
      </c>
      <c r="AB430" t="s">
        <v>262</v>
      </c>
      <c r="AC430" s="1">
        <v>40373</v>
      </c>
      <c r="AE430" t="s">
        <v>41</v>
      </c>
    </row>
    <row r="431" spans="1:31" x14ac:dyDescent="0.25">
      <c r="A431">
        <v>2019</v>
      </c>
      <c r="B431">
        <v>3</v>
      </c>
      <c r="C431">
        <v>23</v>
      </c>
      <c r="D431">
        <v>1</v>
      </c>
      <c r="E431">
        <v>1</v>
      </c>
      <c r="F431">
        <v>29000</v>
      </c>
      <c r="G431">
        <v>796965</v>
      </c>
      <c r="H431" t="s">
        <v>260</v>
      </c>
      <c r="I431" t="s">
        <v>261</v>
      </c>
      <c r="J431" t="s">
        <v>34</v>
      </c>
      <c r="K431">
        <v>0</v>
      </c>
      <c r="L431">
        <v>133</v>
      </c>
      <c r="M431">
        <v>30</v>
      </c>
      <c r="N431">
        <v>0</v>
      </c>
      <c r="O431">
        <v>1110000</v>
      </c>
      <c r="P431">
        <v>1110000</v>
      </c>
      <c r="Q431" t="s">
        <v>47</v>
      </c>
      <c r="T431" t="s">
        <v>37</v>
      </c>
      <c r="U431" t="s">
        <v>1429</v>
      </c>
      <c r="V431" t="s">
        <v>38</v>
      </c>
      <c r="W431" t="s">
        <v>39</v>
      </c>
      <c r="Y431">
        <v>2010</v>
      </c>
      <c r="Z431">
        <v>1</v>
      </c>
      <c r="AA431" t="s">
        <v>213</v>
      </c>
      <c r="AB431" t="s">
        <v>262</v>
      </c>
      <c r="AC431" s="1">
        <v>40373</v>
      </c>
      <c r="AE431" t="s">
        <v>41</v>
      </c>
    </row>
    <row r="432" spans="1:31" x14ac:dyDescent="0.25">
      <c r="A432">
        <v>2019</v>
      </c>
      <c r="B432">
        <v>3</v>
      </c>
      <c r="C432">
        <v>23</v>
      </c>
      <c r="D432">
        <v>1</v>
      </c>
      <c r="E432">
        <v>1</v>
      </c>
      <c r="F432">
        <v>29000</v>
      </c>
      <c r="G432">
        <v>796965</v>
      </c>
      <c r="H432" t="s">
        <v>260</v>
      </c>
      <c r="I432" t="s">
        <v>261</v>
      </c>
      <c r="J432" t="s">
        <v>34</v>
      </c>
      <c r="K432">
        <v>0</v>
      </c>
      <c r="L432">
        <v>199</v>
      </c>
      <c r="M432">
        <v>30</v>
      </c>
      <c r="N432">
        <v>0</v>
      </c>
      <c r="O432">
        <v>0</v>
      </c>
      <c r="P432">
        <v>0</v>
      </c>
      <c r="Q432" t="s">
        <v>48</v>
      </c>
      <c r="T432" t="s">
        <v>37</v>
      </c>
      <c r="U432" t="s">
        <v>1429</v>
      </c>
      <c r="V432" t="s">
        <v>38</v>
      </c>
      <c r="W432" t="s">
        <v>39</v>
      </c>
      <c r="Y432">
        <v>2010</v>
      </c>
      <c r="Z432">
        <v>1</v>
      </c>
      <c r="AA432" t="s">
        <v>213</v>
      </c>
      <c r="AB432" t="s">
        <v>262</v>
      </c>
      <c r="AC432" s="1">
        <v>40373</v>
      </c>
      <c r="AE432" t="s">
        <v>41</v>
      </c>
    </row>
    <row r="433" spans="1:31" x14ac:dyDescent="0.25">
      <c r="A433">
        <v>2019</v>
      </c>
      <c r="B433">
        <v>3</v>
      </c>
      <c r="C433">
        <v>23</v>
      </c>
      <c r="D433">
        <v>1</v>
      </c>
      <c r="E433">
        <v>1</v>
      </c>
      <c r="F433">
        <v>29000</v>
      </c>
      <c r="G433">
        <v>796965</v>
      </c>
      <c r="H433" t="s">
        <v>260</v>
      </c>
      <c r="I433" t="s">
        <v>261</v>
      </c>
      <c r="J433" t="s">
        <v>34</v>
      </c>
      <c r="K433">
        <v>0</v>
      </c>
      <c r="L433">
        <v>232</v>
      </c>
      <c r="M433">
        <v>30</v>
      </c>
      <c r="N433">
        <v>0</v>
      </c>
      <c r="O433">
        <v>0</v>
      </c>
      <c r="P433">
        <v>0</v>
      </c>
      <c r="Q433" t="s">
        <v>49</v>
      </c>
      <c r="T433" t="s">
        <v>37</v>
      </c>
      <c r="U433" t="s">
        <v>1429</v>
      </c>
      <c r="V433" t="s">
        <v>38</v>
      </c>
      <c r="W433" t="s">
        <v>39</v>
      </c>
      <c r="Y433">
        <v>2010</v>
      </c>
      <c r="Z433">
        <v>1</v>
      </c>
      <c r="AA433" t="s">
        <v>213</v>
      </c>
      <c r="AB433" t="s">
        <v>262</v>
      </c>
      <c r="AC433" s="1">
        <v>40373</v>
      </c>
      <c r="AE433" t="s">
        <v>41</v>
      </c>
    </row>
    <row r="434" spans="1:31" x14ac:dyDescent="0.25">
      <c r="A434">
        <v>2019</v>
      </c>
      <c r="B434">
        <v>3</v>
      </c>
      <c r="C434">
        <v>23</v>
      </c>
      <c r="D434">
        <v>1</v>
      </c>
      <c r="E434">
        <v>1</v>
      </c>
      <c r="F434">
        <v>1000</v>
      </c>
      <c r="G434">
        <v>803188</v>
      </c>
      <c r="H434" t="s">
        <v>263</v>
      </c>
      <c r="I434" t="s">
        <v>264</v>
      </c>
      <c r="J434" t="s">
        <v>34</v>
      </c>
      <c r="K434">
        <f>O434+O435+O436+O437+O438+O439+O440+O441+O442</f>
        <v>26516150</v>
      </c>
      <c r="L434">
        <v>111</v>
      </c>
      <c r="M434">
        <v>30</v>
      </c>
      <c r="N434" t="s">
        <v>265</v>
      </c>
      <c r="O434">
        <v>22000000</v>
      </c>
      <c r="P434">
        <v>20020000</v>
      </c>
      <c r="Q434" t="s">
        <v>36</v>
      </c>
      <c r="T434" t="s">
        <v>266</v>
      </c>
      <c r="U434" t="s">
        <v>267</v>
      </c>
      <c r="V434" t="s">
        <v>38</v>
      </c>
      <c r="W434" t="s">
        <v>39</v>
      </c>
      <c r="Y434">
        <v>2018</v>
      </c>
      <c r="Z434">
        <v>1</v>
      </c>
      <c r="AA434" t="s">
        <v>268</v>
      </c>
      <c r="AB434" t="s">
        <v>269</v>
      </c>
      <c r="AC434" s="1">
        <v>43327</v>
      </c>
      <c r="AE434" t="s">
        <v>41</v>
      </c>
    </row>
    <row r="435" spans="1:31" x14ac:dyDescent="0.25">
      <c r="A435">
        <v>2019</v>
      </c>
      <c r="B435">
        <v>3</v>
      </c>
      <c r="C435">
        <v>23</v>
      </c>
      <c r="D435">
        <v>1</v>
      </c>
      <c r="E435">
        <v>1</v>
      </c>
      <c r="F435">
        <v>1000</v>
      </c>
      <c r="G435">
        <v>803188</v>
      </c>
      <c r="H435" t="s">
        <v>263</v>
      </c>
      <c r="I435" t="s">
        <v>264</v>
      </c>
      <c r="J435" t="s">
        <v>34</v>
      </c>
      <c r="K435">
        <v>0</v>
      </c>
      <c r="L435">
        <v>113</v>
      </c>
      <c r="M435">
        <v>30</v>
      </c>
      <c r="N435">
        <v>0</v>
      </c>
      <c r="O435">
        <v>4284600</v>
      </c>
      <c r="P435">
        <v>4284600</v>
      </c>
      <c r="Q435" t="s">
        <v>42</v>
      </c>
      <c r="T435" t="s">
        <v>266</v>
      </c>
      <c r="U435" t="s">
        <v>267</v>
      </c>
      <c r="V435" t="s">
        <v>38</v>
      </c>
      <c r="W435" t="s">
        <v>39</v>
      </c>
      <c r="Y435">
        <v>2018</v>
      </c>
      <c r="Z435">
        <v>1</v>
      </c>
      <c r="AA435" t="s">
        <v>268</v>
      </c>
      <c r="AB435" t="s">
        <v>269</v>
      </c>
      <c r="AC435" s="1">
        <v>43327</v>
      </c>
      <c r="AE435" t="s">
        <v>41</v>
      </c>
    </row>
    <row r="436" spans="1:31" x14ac:dyDescent="0.25">
      <c r="A436">
        <v>2019</v>
      </c>
      <c r="B436">
        <v>3</v>
      </c>
      <c r="C436">
        <v>23</v>
      </c>
      <c r="D436">
        <v>1</v>
      </c>
      <c r="E436">
        <v>1</v>
      </c>
      <c r="F436">
        <v>1000</v>
      </c>
      <c r="G436">
        <v>803188</v>
      </c>
      <c r="H436" t="s">
        <v>263</v>
      </c>
      <c r="I436" t="s">
        <v>264</v>
      </c>
      <c r="J436" t="s">
        <v>34</v>
      </c>
      <c r="K436">
        <v>0</v>
      </c>
      <c r="L436">
        <v>114</v>
      </c>
      <c r="M436">
        <v>30</v>
      </c>
      <c r="N436">
        <v>0</v>
      </c>
      <c r="O436">
        <v>0</v>
      </c>
      <c r="P436">
        <v>0</v>
      </c>
      <c r="Q436" t="s">
        <v>43</v>
      </c>
      <c r="T436" t="s">
        <v>266</v>
      </c>
      <c r="U436" t="s">
        <v>267</v>
      </c>
      <c r="V436" t="s">
        <v>38</v>
      </c>
      <c r="W436" t="s">
        <v>39</v>
      </c>
      <c r="Y436">
        <v>2018</v>
      </c>
      <c r="Z436">
        <v>1</v>
      </c>
      <c r="AA436" t="s">
        <v>268</v>
      </c>
      <c r="AB436" t="s">
        <v>269</v>
      </c>
      <c r="AC436" s="1">
        <v>43327</v>
      </c>
      <c r="AE436" t="s">
        <v>41</v>
      </c>
    </row>
    <row r="437" spans="1:31" x14ac:dyDescent="0.25">
      <c r="A437">
        <v>2019</v>
      </c>
      <c r="B437">
        <v>3</v>
      </c>
      <c r="C437">
        <v>23</v>
      </c>
      <c r="D437">
        <v>1</v>
      </c>
      <c r="E437">
        <v>1</v>
      </c>
      <c r="F437">
        <v>1000</v>
      </c>
      <c r="G437">
        <v>803188</v>
      </c>
      <c r="H437" t="s">
        <v>263</v>
      </c>
      <c r="I437" t="s">
        <v>264</v>
      </c>
      <c r="J437" t="s">
        <v>34</v>
      </c>
      <c r="K437">
        <v>0</v>
      </c>
      <c r="L437">
        <v>123</v>
      </c>
      <c r="M437">
        <v>30</v>
      </c>
      <c r="N437">
        <v>0</v>
      </c>
      <c r="O437">
        <v>0</v>
      </c>
      <c r="P437">
        <v>0</v>
      </c>
      <c r="Q437" t="s">
        <v>44</v>
      </c>
      <c r="T437" t="s">
        <v>266</v>
      </c>
      <c r="U437" t="s">
        <v>267</v>
      </c>
      <c r="V437" t="s">
        <v>38</v>
      </c>
      <c r="W437" t="s">
        <v>39</v>
      </c>
      <c r="Y437">
        <v>2018</v>
      </c>
      <c r="Z437">
        <v>1</v>
      </c>
      <c r="AA437" t="s">
        <v>268</v>
      </c>
      <c r="AB437" t="s">
        <v>269</v>
      </c>
      <c r="AC437" s="1">
        <v>43327</v>
      </c>
      <c r="AE437" t="s">
        <v>41</v>
      </c>
    </row>
    <row r="438" spans="1:31" x14ac:dyDescent="0.25">
      <c r="A438">
        <v>2019</v>
      </c>
      <c r="B438">
        <v>3</v>
      </c>
      <c r="C438">
        <v>23</v>
      </c>
      <c r="D438">
        <v>1</v>
      </c>
      <c r="E438">
        <v>1</v>
      </c>
      <c r="F438">
        <v>1000</v>
      </c>
      <c r="G438">
        <v>803188</v>
      </c>
      <c r="H438" t="s">
        <v>263</v>
      </c>
      <c r="I438" t="s">
        <v>264</v>
      </c>
      <c r="J438" t="s">
        <v>34</v>
      </c>
      <c r="K438">
        <v>0</v>
      </c>
      <c r="L438">
        <v>125</v>
      </c>
      <c r="M438">
        <v>30</v>
      </c>
      <c r="N438">
        <v>0</v>
      </c>
      <c r="O438">
        <v>0</v>
      </c>
      <c r="P438">
        <v>0</v>
      </c>
      <c r="Q438" t="s">
        <v>45</v>
      </c>
      <c r="T438" t="s">
        <v>266</v>
      </c>
      <c r="U438" t="s">
        <v>267</v>
      </c>
      <c r="V438" t="s">
        <v>38</v>
      </c>
      <c r="W438" t="s">
        <v>39</v>
      </c>
      <c r="Y438">
        <v>2018</v>
      </c>
      <c r="Z438">
        <v>1</v>
      </c>
      <c r="AA438" t="s">
        <v>268</v>
      </c>
      <c r="AB438" t="s">
        <v>269</v>
      </c>
      <c r="AC438" s="1">
        <v>43327</v>
      </c>
      <c r="AE438" t="s">
        <v>41</v>
      </c>
    </row>
    <row r="439" spans="1:31" x14ac:dyDescent="0.25">
      <c r="A439">
        <v>2019</v>
      </c>
      <c r="B439">
        <v>3</v>
      </c>
      <c r="C439">
        <v>23</v>
      </c>
      <c r="D439">
        <v>1</v>
      </c>
      <c r="E439">
        <v>1</v>
      </c>
      <c r="F439">
        <v>1000</v>
      </c>
      <c r="G439">
        <v>803188</v>
      </c>
      <c r="H439" t="s">
        <v>263</v>
      </c>
      <c r="I439" t="s">
        <v>264</v>
      </c>
      <c r="J439" t="s">
        <v>34</v>
      </c>
      <c r="K439">
        <v>0</v>
      </c>
      <c r="L439">
        <v>131</v>
      </c>
      <c r="M439">
        <v>30</v>
      </c>
      <c r="N439">
        <v>0</v>
      </c>
      <c r="O439">
        <v>0</v>
      </c>
      <c r="P439">
        <v>0</v>
      </c>
      <c r="Q439" t="s">
        <v>46</v>
      </c>
      <c r="T439" t="s">
        <v>266</v>
      </c>
      <c r="U439" t="s">
        <v>267</v>
      </c>
      <c r="V439" t="s">
        <v>38</v>
      </c>
      <c r="W439" t="s">
        <v>39</v>
      </c>
      <c r="Y439">
        <v>2018</v>
      </c>
      <c r="Z439">
        <v>1</v>
      </c>
      <c r="AA439" t="s">
        <v>268</v>
      </c>
      <c r="AB439" t="s">
        <v>269</v>
      </c>
      <c r="AC439" s="1">
        <v>43327</v>
      </c>
      <c r="AE439" t="s">
        <v>41</v>
      </c>
    </row>
    <row r="440" spans="1:31" x14ac:dyDescent="0.25">
      <c r="A440">
        <v>2019</v>
      </c>
      <c r="B440">
        <v>3</v>
      </c>
      <c r="C440">
        <v>23</v>
      </c>
      <c r="D440">
        <v>1</v>
      </c>
      <c r="E440">
        <v>1</v>
      </c>
      <c r="F440">
        <v>1000</v>
      </c>
      <c r="G440">
        <v>803188</v>
      </c>
      <c r="H440" t="s">
        <v>263</v>
      </c>
      <c r="I440" t="s">
        <v>264</v>
      </c>
      <c r="J440" t="s">
        <v>34</v>
      </c>
      <c r="K440">
        <v>0</v>
      </c>
      <c r="L440">
        <v>133</v>
      </c>
      <c r="M440">
        <v>30</v>
      </c>
      <c r="N440">
        <v>0</v>
      </c>
      <c r="O440">
        <v>0</v>
      </c>
      <c r="P440">
        <v>0</v>
      </c>
      <c r="Q440" t="s">
        <v>47</v>
      </c>
      <c r="T440" t="s">
        <v>266</v>
      </c>
      <c r="U440" t="s">
        <v>267</v>
      </c>
      <c r="V440" t="s">
        <v>38</v>
      </c>
      <c r="W440" t="s">
        <v>39</v>
      </c>
      <c r="Y440">
        <v>2018</v>
      </c>
      <c r="Z440">
        <v>1</v>
      </c>
      <c r="AA440" t="s">
        <v>268</v>
      </c>
      <c r="AB440" t="s">
        <v>269</v>
      </c>
      <c r="AC440" s="1">
        <v>43327</v>
      </c>
      <c r="AE440" t="s">
        <v>41</v>
      </c>
    </row>
    <row r="441" spans="1:31" x14ac:dyDescent="0.25">
      <c r="A441">
        <v>2019</v>
      </c>
      <c r="B441">
        <v>3</v>
      </c>
      <c r="C441">
        <v>23</v>
      </c>
      <c r="D441">
        <v>1</v>
      </c>
      <c r="E441">
        <v>1</v>
      </c>
      <c r="F441">
        <v>1000</v>
      </c>
      <c r="G441">
        <v>803188</v>
      </c>
      <c r="H441" t="s">
        <v>263</v>
      </c>
      <c r="I441" t="s">
        <v>264</v>
      </c>
      <c r="J441" t="s">
        <v>34</v>
      </c>
      <c r="K441">
        <v>0</v>
      </c>
      <c r="L441">
        <v>199</v>
      </c>
      <c r="M441">
        <v>30</v>
      </c>
      <c r="N441">
        <v>0</v>
      </c>
      <c r="O441">
        <v>0</v>
      </c>
      <c r="P441">
        <v>0</v>
      </c>
      <c r="Q441" t="s">
        <v>48</v>
      </c>
      <c r="T441" t="s">
        <v>266</v>
      </c>
      <c r="U441" t="s">
        <v>267</v>
      </c>
      <c r="V441" t="s">
        <v>38</v>
      </c>
      <c r="W441" t="s">
        <v>39</v>
      </c>
      <c r="Y441">
        <v>2018</v>
      </c>
      <c r="Z441">
        <v>1</v>
      </c>
      <c r="AA441" t="s">
        <v>268</v>
      </c>
      <c r="AB441" t="s">
        <v>269</v>
      </c>
      <c r="AC441" s="1">
        <v>43327</v>
      </c>
      <c r="AE441" t="s">
        <v>41</v>
      </c>
    </row>
    <row r="442" spans="1:31" x14ac:dyDescent="0.25">
      <c r="A442">
        <v>2019</v>
      </c>
      <c r="B442">
        <v>3</v>
      </c>
      <c r="C442">
        <v>23</v>
      </c>
      <c r="D442">
        <v>1</v>
      </c>
      <c r="E442">
        <v>1</v>
      </c>
      <c r="F442">
        <v>1000</v>
      </c>
      <c r="G442">
        <v>803188</v>
      </c>
      <c r="H442" t="s">
        <v>263</v>
      </c>
      <c r="I442" t="s">
        <v>264</v>
      </c>
      <c r="J442" t="s">
        <v>34</v>
      </c>
      <c r="K442">
        <v>0</v>
      </c>
      <c r="L442">
        <v>232</v>
      </c>
      <c r="M442">
        <v>30</v>
      </c>
      <c r="N442">
        <v>0</v>
      </c>
      <c r="O442">
        <v>231550</v>
      </c>
      <c r="P442">
        <v>231550</v>
      </c>
      <c r="Q442" t="s">
        <v>49</v>
      </c>
      <c r="T442" t="s">
        <v>266</v>
      </c>
      <c r="U442" t="s">
        <v>267</v>
      </c>
      <c r="V442" t="s">
        <v>38</v>
      </c>
      <c r="W442" t="s">
        <v>39</v>
      </c>
      <c r="Y442">
        <v>2018</v>
      </c>
      <c r="Z442">
        <v>1</v>
      </c>
      <c r="AA442" t="s">
        <v>268</v>
      </c>
      <c r="AB442" t="s">
        <v>269</v>
      </c>
      <c r="AC442" s="1">
        <v>43327</v>
      </c>
      <c r="AE442" t="s">
        <v>41</v>
      </c>
    </row>
    <row r="443" spans="1:31" x14ac:dyDescent="0.25">
      <c r="A443">
        <v>2019</v>
      </c>
      <c r="B443">
        <v>3</v>
      </c>
      <c r="C443">
        <v>23</v>
      </c>
      <c r="D443">
        <v>1</v>
      </c>
      <c r="E443">
        <v>1</v>
      </c>
      <c r="F443">
        <v>16000</v>
      </c>
      <c r="G443">
        <v>839768</v>
      </c>
      <c r="H443" t="s">
        <v>270</v>
      </c>
      <c r="I443" t="s">
        <v>271</v>
      </c>
      <c r="J443" t="s">
        <v>34</v>
      </c>
      <c r="K443">
        <f>O443+O444+O445+O446+O447+O448+O449+O450+O451</f>
        <v>4700000</v>
      </c>
      <c r="L443">
        <v>111</v>
      </c>
      <c r="M443">
        <v>10</v>
      </c>
      <c r="N443" t="s">
        <v>193</v>
      </c>
      <c r="O443">
        <v>4700000</v>
      </c>
      <c r="P443">
        <v>4277000</v>
      </c>
      <c r="Q443" t="s">
        <v>36</v>
      </c>
      <c r="T443" t="s">
        <v>37</v>
      </c>
      <c r="U443" t="s">
        <v>54</v>
      </c>
      <c r="V443" t="s">
        <v>38</v>
      </c>
      <c r="W443" t="s">
        <v>39</v>
      </c>
      <c r="Y443">
        <v>1988</v>
      </c>
      <c r="Z443">
        <v>1</v>
      </c>
      <c r="AA443" t="s">
        <v>204</v>
      </c>
      <c r="AB443" t="s">
        <v>272</v>
      </c>
      <c r="AC443" s="1">
        <v>32264</v>
      </c>
      <c r="AE443" t="s">
        <v>41</v>
      </c>
    </row>
    <row r="444" spans="1:31" x14ac:dyDescent="0.25">
      <c r="A444">
        <v>2019</v>
      </c>
      <c r="B444">
        <v>3</v>
      </c>
      <c r="C444">
        <v>23</v>
      </c>
      <c r="D444">
        <v>1</v>
      </c>
      <c r="E444">
        <v>1</v>
      </c>
      <c r="F444">
        <v>16000</v>
      </c>
      <c r="G444">
        <v>839768</v>
      </c>
      <c r="H444" t="s">
        <v>270</v>
      </c>
      <c r="I444" t="s">
        <v>271</v>
      </c>
      <c r="J444" t="s">
        <v>34</v>
      </c>
      <c r="K444">
        <v>0</v>
      </c>
      <c r="L444">
        <v>113</v>
      </c>
      <c r="M444">
        <v>30</v>
      </c>
      <c r="N444">
        <v>0</v>
      </c>
      <c r="O444">
        <v>0</v>
      </c>
      <c r="P444">
        <v>0</v>
      </c>
      <c r="Q444" t="s">
        <v>42</v>
      </c>
      <c r="T444" t="s">
        <v>37</v>
      </c>
      <c r="U444" t="s">
        <v>54</v>
      </c>
      <c r="V444" t="s">
        <v>38</v>
      </c>
      <c r="W444" t="s">
        <v>39</v>
      </c>
      <c r="Y444">
        <v>1988</v>
      </c>
      <c r="Z444">
        <v>1</v>
      </c>
      <c r="AA444" t="s">
        <v>204</v>
      </c>
      <c r="AB444" t="s">
        <v>272</v>
      </c>
      <c r="AC444" s="1">
        <v>32264</v>
      </c>
      <c r="AE444" t="s">
        <v>41</v>
      </c>
    </row>
    <row r="445" spans="1:31" x14ac:dyDescent="0.25">
      <c r="A445">
        <v>2019</v>
      </c>
      <c r="B445">
        <v>3</v>
      </c>
      <c r="C445">
        <v>23</v>
      </c>
      <c r="D445">
        <v>1</v>
      </c>
      <c r="E445">
        <v>1</v>
      </c>
      <c r="F445">
        <v>16000</v>
      </c>
      <c r="G445">
        <v>839768</v>
      </c>
      <c r="H445" t="s">
        <v>270</v>
      </c>
      <c r="I445" t="s">
        <v>271</v>
      </c>
      <c r="J445" t="s">
        <v>34</v>
      </c>
      <c r="K445">
        <v>0</v>
      </c>
      <c r="L445">
        <v>114</v>
      </c>
      <c r="M445">
        <v>10</v>
      </c>
      <c r="N445">
        <v>0</v>
      </c>
      <c r="O445">
        <v>0</v>
      </c>
      <c r="P445">
        <v>0</v>
      </c>
      <c r="Q445" t="s">
        <v>43</v>
      </c>
      <c r="T445" t="s">
        <v>37</v>
      </c>
      <c r="U445" t="s">
        <v>54</v>
      </c>
      <c r="V445" t="s">
        <v>38</v>
      </c>
      <c r="W445" t="s">
        <v>39</v>
      </c>
      <c r="Y445">
        <v>1988</v>
      </c>
      <c r="Z445">
        <v>1</v>
      </c>
      <c r="AA445" t="s">
        <v>204</v>
      </c>
      <c r="AB445" t="s">
        <v>272</v>
      </c>
      <c r="AC445" s="1">
        <v>32264</v>
      </c>
      <c r="AE445" t="s">
        <v>41</v>
      </c>
    </row>
    <row r="446" spans="1:31" x14ac:dyDescent="0.25">
      <c r="A446">
        <v>2019</v>
      </c>
      <c r="B446">
        <v>3</v>
      </c>
      <c r="C446">
        <v>23</v>
      </c>
      <c r="D446">
        <v>1</v>
      </c>
      <c r="E446">
        <v>1</v>
      </c>
      <c r="F446">
        <v>16000</v>
      </c>
      <c r="G446">
        <v>839768</v>
      </c>
      <c r="H446" t="s">
        <v>270</v>
      </c>
      <c r="I446" t="s">
        <v>271</v>
      </c>
      <c r="J446" t="s">
        <v>34</v>
      </c>
      <c r="K446">
        <v>0</v>
      </c>
      <c r="L446">
        <v>123</v>
      </c>
      <c r="M446">
        <v>30</v>
      </c>
      <c r="N446">
        <v>0</v>
      </c>
      <c r="O446">
        <v>0</v>
      </c>
      <c r="P446">
        <v>0</v>
      </c>
      <c r="Q446" t="s">
        <v>44</v>
      </c>
      <c r="T446" t="s">
        <v>37</v>
      </c>
      <c r="U446" t="s">
        <v>54</v>
      </c>
      <c r="V446" t="s">
        <v>38</v>
      </c>
      <c r="W446" t="s">
        <v>39</v>
      </c>
      <c r="Y446">
        <v>1988</v>
      </c>
      <c r="Z446">
        <v>1</v>
      </c>
      <c r="AA446" t="s">
        <v>204</v>
      </c>
      <c r="AB446" t="s">
        <v>272</v>
      </c>
      <c r="AC446" s="1">
        <v>32264</v>
      </c>
      <c r="AE446" t="s">
        <v>41</v>
      </c>
    </row>
    <row r="447" spans="1:31" x14ac:dyDescent="0.25">
      <c r="A447">
        <v>2019</v>
      </c>
      <c r="B447">
        <v>3</v>
      </c>
      <c r="C447">
        <v>23</v>
      </c>
      <c r="D447">
        <v>1</v>
      </c>
      <c r="E447">
        <v>1</v>
      </c>
      <c r="F447">
        <v>16000</v>
      </c>
      <c r="G447">
        <v>839768</v>
      </c>
      <c r="H447" t="s">
        <v>270</v>
      </c>
      <c r="I447" t="s">
        <v>271</v>
      </c>
      <c r="J447" t="s">
        <v>34</v>
      </c>
      <c r="K447">
        <v>0</v>
      </c>
      <c r="L447">
        <v>125</v>
      </c>
      <c r="M447">
        <v>30</v>
      </c>
      <c r="N447">
        <v>0</v>
      </c>
      <c r="O447">
        <v>0</v>
      </c>
      <c r="P447">
        <v>0</v>
      </c>
      <c r="Q447" t="s">
        <v>45</v>
      </c>
      <c r="T447" t="s">
        <v>37</v>
      </c>
      <c r="U447" t="s">
        <v>54</v>
      </c>
      <c r="V447" t="s">
        <v>38</v>
      </c>
      <c r="W447" t="s">
        <v>39</v>
      </c>
      <c r="Y447">
        <v>1988</v>
      </c>
      <c r="Z447">
        <v>1</v>
      </c>
      <c r="AA447" t="s">
        <v>204</v>
      </c>
      <c r="AB447" t="s">
        <v>272</v>
      </c>
      <c r="AC447" s="1">
        <v>32264</v>
      </c>
      <c r="AE447" t="s">
        <v>41</v>
      </c>
    </row>
    <row r="448" spans="1:31" x14ac:dyDescent="0.25">
      <c r="A448">
        <v>2019</v>
      </c>
      <c r="B448">
        <v>3</v>
      </c>
      <c r="C448">
        <v>23</v>
      </c>
      <c r="D448">
        <v>1</v>
      </c>
      <c r="E448">
        <v>1</v>
      </c>
      <c r="F448">
        <v>16000</v>
      </c>
      <c r="G448">
        <v>839768</v>
      </c>
      <c r="H448" t="s">
        <v>270</v>
      </c>
      <c r="I448" t="s">
        <v>271</v>
      </c>
      <c r="J448" t="s">
        <v>34</v>
      </c>
      <c r="K448">
        <v>0</v>
      </c>
      <c r="L448">
        <v>131</v>
      </c>
      <c r="M448">
        <v>30</v>
      </c>
      <c r="N448">
        <v>0</v>
      </c>
      <c r="O448">
        <v>0</v>
      </c>
      <c r="P448">
        <v>0</v>
      </c>
      <c r="Q448" t="s">
        <v>46</v>
      </c>
      <c r="T448" t="s">
        <v>37</v>
      </c>
      <c r="U448" t="s">
        <v>54</v>
      </c>
      <c r="V448" t="s">
        <v>38</v>
      </c>
      <c r="W448" t="s">
        <v>39</v>
      </c>
      <c r="Y448">
        <v>1988</v>
      </c>
      <c r="Z448">
        <v>1</v>
      </c>
      <c r="AA448" t="s">
        <v>204</v>
      </c>
      <c r="AB448" t="s">
        <v>272</v>
      </c>
      <c r="AC448" s="1">
        <v>32264</v>
      </c>
      <c r="AE448" t="s">
        <v>41</v>
      </c>
    </row>
    <row r="449" spans="1:31" x14ac:dyDescent="0.25">
      <c r="A449">
        <v>2019</v>
      </c>
      <c r="B449">
        <v>3</v>
      </c>
      <c r="C449">
        <v>23</v>
      </c>
      <c r="D449">
        <v>1</v>
      </c>
      <c r="E449">
        <v>1</v>
      </c>
      <c r="F449">
        <v>16000</v>
      </c>
      <c r="G449">
        <v>839768</v>
      </c>
      <c r="H449" t="s">
        <v>270</v>
      </c>
      <c r="I449" t="s">
        <v>271</v>
      </c>
      <c r="J449" t="s">
        <v>34</v>
      </c>
      <c r="K449">
        <v>0</v>
      </c>
      <c r="L449">
        <v>133</v>
      </c>
      <c r="M449">
        <v>30</v>
      </c>
      <c r="N449">
        <v>0</v>
      </c>
      <c r="O449">
        <v>0</v>
      </c>
      <c r="P449">
        <v>0</v>
      </c>
      <c r="Q449" t="s">
        <v>47</v>
      </c>
      <c r="T449" t="s">
        <v>37</v>
      </c>
      <c r="U449" t="s">
        <v>54</v>
      </c>
      <c r="V449" t="s">
        <v>38</v>
      </c>
      <c r="W449" t="s">
        <v>39</v>
      </c>
      <c r="Y449">
        <v>1988</v>
      </c>
      <c r="Z449">
        <v>1</v>
      </c>
      <c r="AA449" t="s">
        <v>204</v>
      </c>
      <c r="AB449" t="s">
        <v>272</v>
      </c>
      <c r="AC449" s="1">
        <v>32264</v>
      </c>
      <c r="AE449" t="s">
        <v>41</v>
      </c>
    </row>
    <row r="450" spans="1:31" x14ac:dyDescent="0.25">
      <c r="A450">
        <v>2019</v>
      </c>
      <c r="B450">
        <v>3</v>
      </c>
      <c r="C450">
        <v>23</v>
      </c>
      <c r="D450">
        <v>1</v>
      </c>
      <c r="E450">
        <v>1</v>
      </c>
      <c r="F450">
        <v>16000</v>
      </c>
      <c r="G450">
        <v>839768</v>
      </c>
      <c r="H450" t="s">
        <v>270</v>
      </c>
      <c r="I450" t="s">
        <v>271</v>
      </c>
      <c r="J450" t="s">
        <v>34</v>
      </c>
      <c r="K450">
        <v>0</v>
      </c>
      <c r="L450">
        <v>199</v>
      </c>
      <c r="M450">
        <v>30</v>
      </c>
      <c r="N450">
        <v>0</v>
      </c>
      <c r="O450">
        <v>0</v>
      </c>
      <c r="P450">
        <v>0</v>
      </c>
      <c r="Q450" t="s">
        <v>48</v>
      </c>
      <c r="T450" t="s">
        <v>37</v>
      </c>
      <c r="U450" t="s">
        <v>54</v>
      </c>
      <c r="V450" t="s">
        <v>38</v>
      </c>
      <c r="W450" t="s">
        <v>39</v>
      </c>
      <c r="Y450">
        <v>1988</v>
      </c>
      <c r="Z450">
        <v>1</v>
      </c>
      <c r="AA450" t="s">
        <v>204</v>
      </c>
      <c r="AB450" t="s">
        <v>272</v>
      </c>
      <c r="AC450" s="1">
        <v>32264</v>
      </c>
      <c r="AE450" t="s">
        <v>41</v>
      </c>
    </row>
    <row r="451" spans="1:31" x14ac:dyDescent="0.25">
      <c r="A451">
        <v>2019</v>
      </c>
      <c r="B451">
        <v>3</v>
      </c>
      <c r="C451">
        <v>23</v>
      </c>
      <c r="D451">
        <v>1</v>
      </c>
      <c r="E451">
        <v>1</v>
      </c>
      <c r="F451">
        <v>16000</v>
      </c>
      <c r="G451">
        <v>839768</v>
      </c>
      <c r="H451" t="s">
        <v>270</v>
      </c>
      <c r="I451" t="s">
        <v>271</v>
      </c>
      <c r="J451" t="s">
        <v>34</v>
      </c>
      <c r="K451">
        <v>0</v>
      </c>
      <c r="L451">
        <v>232</v>
      </c>
      <c r="M451">
        <v>30</v>
      </c>
      <c r="N451">
        <v>0</v>
      </c>
      <c r="O451">
        <v>0</v>
      </c>
      <c r="P451">
        <v>0</v>
      </c>
      <c r="Q451" t="s">
        <v>49</v>
      </c>
      <c r="T451" t="s">
        <v>37</v>
      </c>
      <c r="U451" t="s">
        <v>54</v>
      </c>
      <c r="V451" t="s">
        <v>38</v>
      </c>
      <c r="W451" t="s">
        <v>39</v>
      </c>
      <c r="Y451">
        <v>1988</v>
      </c>
      <c r="Z451">
        <v>1</v>
      </c>
      <c r="AA451" t="s">
        <v>204</v>
      </c>
      <c r="AB451" t="s">
        <v>272</v>
      </c>
      <c r="AC451" s="1">
        <v>32264</v>
      </c>
      <c r="AE451" t="s">
        <v>41</v>
      </c>
    </row>
    <row r="452" spans="1:31" x14ac:dyDescent="0.25">
      <c r="A452">
        <v>2019</v>
      </c>
      <c r="B452">
        <v>3</v>
      </c>
      <c r="C452">
        <v>23</v>
      </c>
      <c r="D452">
        <v>1</v>
      </c>
      <c r="E452">
        <v>1</v>
      </c>
      <c r="F452">
        <v>27000</v>
      </c>
      <c r="G452">
        <v>841936</v>
      </c>
      <c r="H452" t="s">
        <v>273</v>
      </c>
      <c r="I452" t="s">
        <v>274</v>
      </c>
      <c r="J452" t="s">
        <v>34</v>
      </c>
      <c r="K452">
        <f>O452+O453+O454+O455+O456+O457+O458+O459+O460</f>
        <v>6688283</v>
      </c>
      <c r="L452">
        <v>111</v>
      </c>
      <c r="M452">
        <v>10</v>
      </c>
      <c r="N452" t="s">
        <v>79</v>
      </c>
      <c r="O452">
        <v>3800000</v>
      </c>
      <c r="P452">
        <v>3458000</v>
      </c>
      <c r="Q452" t="s">
        <v>36</v>
      </c>
      <c r="T452" t="s">
        <v>80</v>
      </c>
      <c r="U452" t="s">
        <v>139</v>
      </c>
      <c r="V452" t="s">
        <v>38</v>
      </c>
      <c r="W452" t="s">
        <v>39</v>
      </c>
      <c r="Y452">
        <v>1979</v>
      </c>
      <c r="Z452">
        <v>1</v>
      </c>
      <c r="AA452" t="s">
        <v>75</v>
      </c>
      <c r="AB452" t="s">
        <v>69</v>
      </c>
      <c r="AC452" s="1">
        <v>29171</v>
      </c>
      <c r="AE452" t="s">
        <v>41</v>
      </c>
    </row>
    <row r="453" spans="1:31" x14ac:dyDescent="0.25">
      <c r="A453">
        <v>2019</v>
      </c>
      <c r="B453">
        <v>3</v>
      </c>
      <c r="C453">
        <v>23</v>
      </c>
      <c r="D453">
        <v>1</v>
      </c>
      <c r="E453">
        <v>1</v>
      </c>
      <c r="F453">
        <v>27000</v>
      </c>
      <c r="G453">
        <v>841936</v>
      </c>
      <c r="H453" t="s">
        <v>273</v>
      </c>
      <c r="I453" t="s">
        <v>274</v>
      </c>
      <c r="J453" t="s">
        <v>34</v>
      </c>
      <c r="K453">
        <v>0</v>
      </c>
      <c r="L453">
        <v>113</v>
      </c>
      <c r="M453">
        <v>30</v>
      </c>
      <c r="N453">
        <v>0</v>
      </c>
      <c r="O453">
        <v>0</v>
      </c>
      <c r="P453">
        <v>0</v>
      </c>
      <c r="Q453" t="s">
        <v>42</v>
      </c>
      <c r="T453" t="s">
        <v>80</v>
      </c>
      <c r="U453" t="s">
        <v>139</v>
      </c>
      <c r="V453" t="s">
        <v>38</v>
      </c>
      <c r="W453" t="s">
        <v>39</v>
      </c>
      <c r="Y453">
        <v>1979</v>
      </c>
      <c r="Z453">
        <v>1</v>
      </c>
      <c r="AA453" t="s">
        <v>75</v>
      </c>
      <c r="AB453" t="s">
        <v>69</v>
      </c>
      <c r="AC453" s="1">
        <v>29171</v>
      </c>
      <c r="AE453" t="s">
        <v>41</v>
      </c>
    </row>
    <row r="454" spans="1:31" x14ac:dyDescent="0.25">
      <c r="A454">
        <v>2019</v>
      </c>
      <c r="B454">
        <v>3</v>
      </c>
      <c r="C454">
        <v>23</v>
      </c>
      <c r="D454">
        <v>1</v>
      </c>
      <c r="E454">
        <v>1</v>
      </c>
      <c r="F454">
        <v>27000</v>
      </c>
      <c r="G454">
        <v>841936</v>
      </c>
      <c r="H454" t="s">
        <v>273</v>
      </c>
      <c r="I454" t="s">
        <v>274</v>
      </c>
      <c r="J454" t="s">
        <v>34</v>
      </c>
      <c r="K454">
        <v>0</v>
      </c>
      <c r="L454">
        <v>114</v>
      </c>
      <c r="M454">
        <v>10</v>
      </c>
      <c r="N454">
        <v>0</v>
      </c>
      <c r="O454">
        <v>0</v>
      </c>
      <c r="P454">
        <v>0</v>
      </c>
      <c r="Q454" t="s">
        <v>43</v>
      </c>
      <c r="T454" t="s">
        <v>80</v>
      </c>
      <c r="U454" t="s">
        <v>139</v>
      </c>
      <c r="V454" t="s">
        <v>38</v>
      </c>
      <c r="W454" t="s">
        <v>39</v>
      </c>
      <c r="Y454">
        <v>1979</v>
      </c>
      <c r="Z454">
        <v>1</v>
      </c>
      <c r="AA454" t="s">
        <v>75</v>
      </c>
      <c r="AB454" t="s">
        <v>69</v>
      </c>
      <c r="AC454" s="1">
        <v>29171</v>
      </c>
      <c r="AE454" t="s">
        <v>41</v>
      </c>
    </row>
    <row r="455" spans="1:31" x14ac:dyDescent="0.25">
      <c r="A455">
        <v>2019</v>
      </c>
      <c r="B455">
        <v>3</v>
      </c>
      <c r="C455">
        <v>23</v>
      </c>
      <c r="D455">
        <v>1</v>
      </c>
      <c r="E455">
        <v>1</v>
      </c>
      <c r="F455">
        <v>27000</v>
      </c>
      <c r="G455">
        <v>841936</v>
      </c>
      <c r="H455" t="s">
        <v>273</v>
      </c>
      <c r="I455" t="s">
        <v>274</v>
      </c>
      <c r="J455" t="s">
        <v>34</v>
      </c>
      <c r="K455">
        <v>0</v>
      </c>
      <c r="L455">
        <v>123</v>
      </c>
      <c r="M455">
        <v>30</v>
      </c>
      <c r="N455">
        <v>0</v>
      </c>
      <c r="O455">
        <v>646000</v>
      </c>
      <c r="P455">
        <v>587860</v>
      </c>
      <c r="Q455" t="s">
        <v>44</v>
      </c>
      <c r="T455" t="s">
        <v>80</v>
      </c>
      <c r="U455" t="s">
        <v>139</v>
      </c>
      <c r="V455" t="s">
        <v>38</v>
      </c>
      <c r="W455" t="s">
        <v>39</v>
      </c>
      <c r="Y455">
        <v>1979</v>
      </c>
      <c r="Z455">
        <v>1</v>
      </c>
      <c r="AA455" t="s">
        <v>75</v>
      </c>
      <c r="AB455" t="s">
        <v>69</v>
      </c>
      <c r="AC455" s="1">
        <v>29171</v>
      </c>
      <c r="AE455" t="s">
        <v>41</v>
      </c>
    </row>
    <row r="456" spans="1:31" x14ac:dyDescent="0.25">
      <c r="A456">
        <v>2019</v>
      </c>
      <c r="B456">
        <v>3</v>
      </c>
      <c r="C456">
        <v>23</v>
      </c>
      <c r="D456">
        <v>1</v>
      </c>
      <c r="E456">
        <v>1</v>
      </c>
      <c r="F456">
        <v>27000</v>
      </c>
      <c r="G456">
        <v>841936</v>
      </c>
      <c r="H456" t="s">
        <v>273</v>
      </c>
      <c r="I456" t="s">
        <v>274</v>
      </c>
      <c r="J456" t="s">
        <v>34</v>
      </c>
      <c r="K456">
        <v>0</v>
      </c>
      <c r="L456">
        <v>125</v>
      </c>
      <c r="M456">
        <v>30</v>
      </c>
      <c r="N456">
        <v>0</v>
      </c>
      <c r="O456">
        <v>158333</v>
      </c>
      <c r="P456">
        <v>144083</v>
      </c>
      <c r="Q456" t="s">
        <v>45</v>
      </c>
      <c r="T456" t="s">
        <v>80</v>
      </c>
      <c r="U456" t="s">
        <v>139</v>
      </c>
      <c r="V456" t="s">
        <v>38</v>
      </c>
      <c r="W456" t="s">
        <v>39</v>
      </c>
      <c r="Y456">
        <v>1979</v>
      </c>
      <c r="Z456">
        <v>1</v>
      </c>
      <c r="AA456" t="s">
        <v>75</v>
      </c>
      <c r="AB456" t="s">
        <v>69</v>
      </c>
      <c r="AC456" s="1">
        <v>29171</v>
      </c>
      <c r="AE456" t="s">
        <v>41</v>
      </c>
    </row>
    <row r="457" spans="1:31" x14ac:dyDescent="0.25">
      <c r="A457">
        <v>2019</v>
      </c>
      <c r="B457">
        <v>3</v>
      </c>
      <c r="C457">
        <v>23</v>
      </c>
      <c r="D457">
        <v>1</v>
      </c>
      <c r="E457">
        <v>1</v>
      </c>
      <c r="F457">
        <v>27000</v>
      </c>
      <c r="G457">
        <v>841936</v>
      </c>
      <c r="H457" t="s">
        <v>273</v>
      </c>
      <c r="I457" t="s">
        <v>274</v>
      </c>
      <c r="J457" t="s">
        <v>34</v>
      </c>
      <c r="K457">
        <v>0</v>
      </c>
      <c r="L457">
        <v>131</v>
      </c>
      <c r="M457">
        <v>30</v>
      </c>
      <c r="N457">
        <v>0</v>
      </c>
      <c r="O457">
        <v>0</v>
      </c>
      <c r="P457">
        <v>0</v>
      </c>
      <c r="Q457" t="s">
        <v>46</v>
      </c>
      <c r="T457" t="s">
        <v>80</v>
      </c>
      <c r="U457" t="s">
        <v>139</v>
      </c>
      <c r="V457" t="s">
        <v>38</v>
      </c>
      <c r="W457" t="s">
        <v>39</v>
      </c>
      <c r="Y457">
        <v>1979</v>
      </c>
      <c r="Z457">
        <v>1</v>
      </c>
      <c r="AA457" t="s">
        <v>75</v>
      </c>
      <c r="AB457" t="s">
        <v>69</v>
      </c>
      <c r="AC457" s="1">
        <v>29171</v>
      </c>
      <c r="AE457" t="s">
        <v>41</v>
      </c>
    </row>
    <row r="458" spans="1:31" x14ac:dyDescent="0.25">
      <c r="A458">
        <v>2019</v>
      </c>
      <c r="B458">
        <v>3</v>
      </c>
      <c r="C458">
        <v>23</v>
      </c>
      <c r="D458">
        <v>1</v>
      </c>
      <c r="E458">
        <v>1</v>
      </c>
      <c r="F458">
        <v>27000</v>
      </c>
      <c r="G458">
        <v>841936</v>
      </c>
      <c r="H458" t="s">
        <v>273</v>
      </c>
      <c r="I458" t="s">
        <v>274</v>
      </c>
      <c r="J458" t="s">
        <v>34</v>
      </c>
      <c r="K458">
        <v>0</v>
      </c>
      <c r="L458">
        <v>133</v>
      </c>
      <c r="M458">
        <v>30</v>
      </c>
      <c r="N458">
        <v>0</v>
      </c>
      <c r="O458">
        <v>0</v>
      </c>
      <c r="P458">
        <v>0</v>
      </c>
      <c r="Q458" t="s">
        <v>47</v>
      </c>
      <c r="T458" t="s">
        <v>80</v>
      </c>
      <c r="U458" t="s">
        <v>139</v>
      </c>
      <c r="V458" t="s">
        <v>38</v>
      </c>
      <c r="W458" t="s">
        <v>39</v>
      </c>
      <c r="Y458">
        <v>1979</v>
      </c>
      <c r="Z458">
        <v>1</v>
      </c>
      <c r="AA458" t="s">
        <v>75</v>
      </c>
      <c r="AB458" t="s">
        <v>69</v>
      </c>
      <c r="AC458" s="1">
        <v>29171</v>
      </c>
      <c r="AE458" t="s">
        <v>41</v>
      </c>
    </row>
    <row r="459" spans="1:31" x14ac:dyDescent="0.25">
      <c r="A459">
        <v>2019</v>
      </c>
      <c r="B459">
        <v>3</v>
      </c>
      <c r="C459">
        <v>23</v>
      </c>
      <c r="D459">
        <v>1</v>
      </c>
      <c r="E459">
        <v>1</v>
      </c>
      <c r="F459">
        <v>27000</v>
      </c>
      <c r="G459">
        <v>841936</v>
      </c>
      <c r="H459" t="s">
        <v>273</v>
      </c>
      <c r="I459" t="s">
        <v>274</v>
      </c>
      <c r="J459" t="s">
        <v>34</v>
      </c>
      <c r="K459">
        <v>0</v>
      </c>
      <c r="L459">
        <v>199</v>
      </c>
      <c r="M459">
        <v>30</v>
      </c>
      <c r="N459">
        <v>0</v>
      </c>
      <c r="O459">
        <v>0</v>
      </c>
      <c r="P459">
        <v>0</v>
      </c>
      <c r="Q459" t="s">
        <v>48</v>
      </c>
      <c r="T459" t="s">
        <v>80</v>
      </c>
      <c r="U459" t="s">
        <v>139</v>
      </c>
      <c r="V459" t="s">
        <v>38</v>
      </c>
      <c r="W459" t="s">
        <v>39</v>
      </c>
      <c r="Y459">
        <v>1979</v>
      </c>
      <c r="Z459">
        <v>1</v>
      </c>
      <c r="AA459" t="s">
        <v>75</v>
      </c>
      <c r="AB459" t="s">
        <v>69</v>
      </c>
      <c r="AC459" s="1">
        <v>29171</v>
      </c>
      <c r="AE459" t="s">
        <v>41</v>
      </c>
    </row>
    <row r="460" spans="1:31" x14ac:dyDescent="0.25">
      <c r="A460">
        <v>2019</v>
      </c>
      <c r="B460">
        <v>3</v>
      </c>
      <c r="C460">
        <v>23</v>
      </c>
      <c r="D460">
        <v>1</v>
      </c>
      <c r="E460">
        <v>1</v>
      </c>
      <c r="F460">
        <v>27000</v>
      </c>
      <c r="G460">
        <v>841936</v>
      </c>
      <c r="H460" t="s">
        <v>273</v>
      </c>
      <c r="I460" t="s">
        <v>274</v>
      </c>
      <c r="J460" t="s">
        <v>34</v>
      </c>
      <c r="K460">
        <v>0</v>
      </c>
      <c r="L460">
        <v>232</v>
      </c>
      <c r="M460">
        <v>30</v>
      </c>
      <c r="N460">
        <v>0</v>
      </c>
      <c r="O460">
        <v>2083950</v>
      </c>
      <c r="P460">
        <v>2083950</v>
      </c>
      <c r="Q460" t="s">
        <v>49</v>
      </c>
      <c r="T460" t="s">
        <v>80</v>
      </c>
      <c r="U460" t="s">
        <v>139</v>
      </c>
      <c r="V460" t="s">
        <v>38</v>
      </c>
      <c r="W460" t="s">
        <v>39</v>
      </c>
      <c r="Y460">
        <v>1979</v>
      </c>
      <c r="Z460">
        <v>1</v>
      </c>
      <c r="AA460" t="s">
        <v>75</v>
      </c>
      <c r="AB460" t="s">
        <v>69</v>
      </c>
      <c r="AC460" s="1">
        <v>29171</v>
      </c>
      <c r="AE460" t="s">
        <v>41</v>
      </c>
    </row>
    <row r="461" spans="1:31" x14ac:dyDescent="0.25">
      <c r="A461">
        <v>2019</v>
      </c>
      <c r="B461">
        <v>3</v>
      </c>
      <c r="C461">
        <v>23</v>
      </c>
      <c r="D461">
        <v>1</v>
      </c>
      <c r="E461">
        <v>1</v>
      </c>
      <c r="F461">
        <v>16000</v>
      </c>
      <c r="G461">
        <v>856367</v>
      </c>
      <c r="H461" t="s">
        <v>275</v>
      </c>
      <c r="I461" t="s">
        <v>276</v>
      </c>
      <c r="J461" t="s">
        <v>34</v>
      </c>
      <c r="K461">
        <f>O461+O462+O463+O464+O465+O466+O467+O468+O469</f>
        <v>6110000</v>
      </c>
      <c r="L461">
        <v>111</v>
      </c>
      <c r="M461">
        <v>10</v>
      </c>
      <c r="N461" t="s">
        <v>193</v>
      </c>
      <c r="O461">
        <v>4700000</v>
      </c>
      <c r="P461">
        <v>4277000</v>
      </c>
      <c r="Q461" t="s">
        <v>36</v>
      </c>
      <c r="T461" t="s">
        <v>37</v>
      </c>
      <c r="U461" t="s">
        <v>277</v>
      </c>
      <c r="V461" t="s">
        <v>38</v>
      </c>
      <c r="W461" t="s">
        <v>39</v>
      </c>
      <c r="Y461">
        <v>1998</v>
      </c>
      <c r="Z461">
        <v>1</v>
      </c>
      <c r="AA461" t="s">
        <v>278</v>
      </c>
      <c r="AB461" t="s">
        <v>279</v>
      </c>
      <c r="AC461" s="1">
        <v>36039</v>
      </c>
      <c r="AE461" t="s">
        <v>41</v>
      </c>
    </row>
    <row r="462" spans="1:31" x14ac:dyDescent="0.25">
      <c r="A462">
        <v>2019</v>
      </c>
      <c r="B462">
        <v>3</v>
      </c>
      <c r="C462">
        <v>23</v>
      </c>
      <c r="D462">
        <v>1</v>
      </c>
      <c r="E462">
        <v>1</v>
      </c>
      <c r="F462">
        <v>16000</v>
      </c>
      <c r="G462">
        <v>856367</v>
      </c>
      <c r="H462" t="s">
        <v>275</v>
      </c>
      <c r="I462" t="s">
        <v>276</v>
      </c>
      <c r="J462" t="s">
        <v>34</v>
      </c>
      <c r="K462">
        <v>0</v>
      </c>
      <c r="L462">
        <v>113</v>
      </c>
      <c r="M462">
        <v>30</v>
      </c>
      <c r="N462">
        <v>0</v>
      </c>
      <c r="O462">
        <v>0</v>
      </c>
      <c r="P462">
        <v>0</v>
      </c>
      <c r="Q462" t="s">
        <v>42</v>
      </c>
      <c r="T462" t="s">
        <v>37</v>
      </c>
      <c r="U462" t="s">
        <v>277</v>
      </c>
      <c r="V462" t="s">
        <v>38</v>
      </c>
      <c r="W462" t="s">
        <v>39</v>
      </c>
      <c r="Y462">
        <v>1998</v>
      </c>
      <c r="Z462">
        <v>1</v>
      </c>
      <c r="AA462" t="s">
        <v>278</v>
      </c>
      <c r="AB462" t="s">
        <v>279</v>
      </c>
      <c r="AC462" s="1">
        <v>36039</v>
      </c>
      <c r="AE462" t="s">
        <v>41</v>
      </c>
    </row>
    <row r="463" spans="1:31" x14ac:dyDescent="0.25">
      <c r="A463">
        <v>2019</v>
      </c>
      <c r="B463">
        <v>3</v>
      </c>
      <c r="C463">
        <v>23</v>
      </c>
      <c r="D463">
        <v>1</v>
      </c>
      <c r="E463">
        <v>1</v>
      </c>
      <c r="F463">
        <v>16000</v>
      </c>
      <c r="G463">
        <v>856367</v>
      </c>
      <c r="H463" t="s">
        <v>275</v>
      </c>
      <c r="I463" t="s">
        <v>276</v>
      </c>
      <c r="J463" t="s">
        <v>34</v>
      </c>
      <c r="K463">
        <v>0</v>
      </c>
      <c r="L463">
        <v>114</v>
      </c>
      <c r="M463">
        <v>10</v>
      </c>
      <c r="N463">
        <v>0</v>
      </c>
      <c r="O463">
        <v>0</v>
      </c>
      <c r="P463">
        <v>0</v>
      </c>
      <c r="Q463" t="s">
        <v>43</v>
      </c>
      <c r="T463" t="s">
        <v>37</v>
      </c>
      <c r="U463" t="s">
        <v>277</v>
      </c>
      <c r="V463" t="s">
        <v>38</v>
      </c>
      <c r="W463" t="s">
        <v>39</v>
      </c>
      <c r="Y463">
        <v>1998</v>
      </c>
      <c r="Z463">
        <v>1</v>
      </c>
      <c r="AA463" t="s">
        <v>278</v>
      </c>
      <c r="AB463" t="s">
        <v>279</v>
      </c>
      <c r="AC463" s="1">
        <v>36039</v>
      </c>
      <c r="AE463" t="s">
        <v>41</v>
      </c>
    </row>
    <row r="464" spans="1:31" x14ac:dyDescent="0.25">
      <c r="A464">
        <v>2019</v>
      </c>
      <c r="B464">
        <v>3</v>
      </c>
      <c r="C464">
        <v>23</v>
      </c>
      <c r="D464">
        <v>1</v>
      </c>
      <c r="E464">
        <v>1</v>
      </c>
      <c r="F464">
        <v>16000</v>
      </c>
      <c r="G464">
        <v>856367</v>
      </c>
      <c r="H464" t="s">
        <v>275</v>
      </c>
      <c r="I464" t="s">
        <v>276</v>
      </c>
      <c r="J464" t="s">
        <v>34</v>
      </c>
      <c r="K464">
        <v>0</v>
      </c>
      <c r="L464">
        <v>123</v>
      </c>
      <c r="M464">
        <v>30</v>
      </c>
      <c r="N464">
        <v>0</v>
      </c>
      <c r="O464">
        <v>0</v>
      </c>
      <c r="P464">
        <v>0</v>
      </c>
      <c r="Q464" t="s">
        <v>44</v>
      </c>
      <c r="T464" t="s">
        <v>37</v>
      </c>
      <c r="U464" t="s">
        <v>277</v>
      </c>
      <c r="V464" t="s">
        <v>38</v>
      </c>
      <c r="W464" t="s">
        <v>39</v>
      </c>
      <c r="Y464">
        <v>1998</v>
      </c>
      <c r="Z464">
        <v>1</v>
      </c>
      <c r="AA464" t="s">
        <v>278</v>
      </c>
      <c r="AB464" t="s">
        <v>279</v>
      </c>
      <c r="AC464" s="1">
        <v>36039</v>
      </c>
      <c r="AE464" t="s">
        <v>41</v>
      </c>
    </row>
    <row r="465" spans="1:31" x14ac:dyDescent="0.25">
      <c r="A465">
        <v>2019</v>
      </c>
      <c r="B465">
        <v>3</v>
      </c>
      <c r="C465">
        <v>23</v>
      </c>
      <c r="D465">
        <v>1</v>
      </c>
      <c r="E465">
        <v>1</v>
      </c>
      <c r="F465">
        <v>16000</v>
      </c>
      <c r="G465">
        <v>856367</v>
      </c>
      <c r="H465" t="s">
        <v>275</v>
      </c>
      <c r="I465" t="s">
        <v>276</v>
      </c>
      <c r="J465" t="s">
        <v>34</v>
      </c>
      <c r="K465">
        <v>0</v>
      </c>
      <c r="L465">
        <v>125</v>
      </c>
      <c r="M465">
        <v>30</v>
      </c>
      <c r="N465">
        <v>0</v>
      </c>
      <c r="O465">
        <v>0</v>
      </c>
      <c r="P465">
        <v>0</v>
      </c>
      <c r="Q465" t="s">
        <v>45</v>
      </c>
      <c r="T465" t="s">
        <v>37</v>
      </c>
      <c r="U465" t="s">
        <v>277</v>
      </c>
      <c r="V465" t="s">
        <v>38</v>
      </c>
      <c r="W465" t="s">
        <v>39</v>
      </c>
      <c r="Y465">
        <v>1998</v>
      </c>
      <c r="Z465">
        <v>1</v>
      </c>
      <c r="AA465" t="s">
        <v>278</v>
      </c>
      <c r="AB465" t="s">
        <v>279</v>
      </c>
      <c r="AC465" s="1">
        <v>36039</v>
      </c>
      <c r="AE465" t="s">
        <v>41</v>
      </c>
    </row>
    <row r="466" spans="1:31" x14ac:dyDescent="0.25">
      <c r="A466">
        <v>2019</v>
      </c>
      <c r="B466">
        <v>3</v>
      </c>
      <c r="C466">
        <v>23</v>
      </c>
      <c r="D466">
        <v>1</v>
      </c>
      <c r="E466">
        <v>1</v>
      </c>
      <c r="F466">
        <v>16000</v>
      </c>
      <c r="G466">
        <v>856367</v>
      </c>
      <c r="H466" t="s">
        <v>275</v>
      </c>
      <c r="I466" t="s">
        <v>276</v>
      </c>
      <c r="J466" t="s">
        <v>34</v>
      </c>
      <c r="K466">
        <v>0</v>
      </c>
      <c r="L466">
        <v>131</v>
      </c>
      <c r="M466">
        <v>30</v>
      </c>
      <c r="N466">
        <v>0</v>
      </c>
      <c r="O466">
        <v>0</v>
      </c>
      <c r="P466">
        <v>0</v>
      </c>
      <c r="Q466" t="s">
        <v>46</v>
      </c>
      <c r="T466" t="s">
        <v>37</v>
      </c>
      <c r="U466" t="s">
        <v>277</v>
      </c>
      <c r="V466" t="s">
        <v>38</v>
      </c>
      <c r="W466" t="s">
        <v>39</v>
      </c>
      <c r="Y466">
        <v>1998</v>
      </c>
      <c r="Z466">
        <v>1</v>
      </c>
      <c r="AA466" t="s">
        <v>278</v>
      </c>
      <c r="AB466" t="s">
        <v>279</v>
      </c>
      <c r="AC466" s="1">
        <v>36039</v>
      </c>
      <c r="AE466" t="s">
        <v>41</v>
      </c>
    </row>
    <row r="467" spans="1:31" x14ac:dyDescent="0.25">
      <c r="A467">
        <v>2019</v>
      </c>
      <c r="B467">
        <v>3</v>
      </c>
      <c r="C467">
        <v>23</v>
      </c>
      <c r="D467">
        <v>1</v>
      </c>
      <c r="E467">
        <v>1</v>
      </c>
      <c r="F467">
        <v>16000</v>
      </c>
      <c r="G467">
        <v>856367</v>
      </c>
      <c r="H467" t="s">
        <v>275</v>
      </c>
      <c r="I467" t="s">
        <v>276</v>
      </c>
      <c r="J467" t="s">
        <v>34</v>
      </c>
      <c r="K467">
        <v>0</v>
      </c>
      <c r="L467">
        <v>133</v>
      </c>
      <c r="M467">
        <v>30</v>
      </c>
      <c r="N467">
        <v>0</v>
      </c>
      <c r="O467">
        <v>1410000</v>
      </c>
      <c r="P467">
        <v>1410000</v>
      </c>
      <c r="Q467" t="s">
        <v>47</v>
      </c>
      <c r="T467" t="s">
        <v>37</v>
      </c>
      <c r="U467" t="s">
        <v>277</v>
      </c>
      <c r="V467" t="s">
        <v>38</v>
      </c>
      <c r="W467" t="s">
        <v>39</v>
      </c>
      <c r="Y467">
        <v>1998</v>
      </c>
      <c r="Z467">
        <v>1</v>
      </c>
      <c r="AA467" t="s">
        <v>278</v>
      </c>
      <c r="AB467" t="s">
        <v>279</v>
      </c>
      <c r="AC467" s="1">
        <v>36039</v>
      </c>
      <c r="AE467" t="s">
        <v>41</v>
      </c>
    </row>
    <row r="468" spans="1:31" x14ac:dyDescent="0.25">
      <c r="A468">
        <v>2019</v>
      </c>
      <c r="B468">
        <v>3</v>
      </c>
      <c r="C468">
        <v>23</v>
      </c>
      <c r="D468">
        <v>1</v>
      </c>
      <c r="E468">
        <v>1</v>
      </c>
      <c r="F468">
        <v>16000</v>
      </c>
      <c r="G468">
        <v>856367</v>
      </c>
      <c r="H468" t="s">
        <v>275</v>
      </c>
      <c r="I468" t="s">
        <v>276</v>
      </c>
      <c r="J468" t="s">
        <v>34</v>
      </c>
      <c r="K468">
        <v>0</v>
      </c>
      <c r="L468">
        <v>199</v>
      </c>
      <c r="M468">
        <v>30</v>
      </c>
      <c r="N468">
        <v>0</v>
      </c>
      <c r="O468">
        <v>0</v>
      </c>
      <c r="P468">
        <v>0</v>
      </c>
      <c r="Q468" t="s">
        <v>48</v>
      </c>
      <c r="T468" t="s">
        <v>37</v>
      </c>
      <c r="U468" t="s">
        <v>277</v>
      </c>
      <c r="V468" t="s">
        <v>38</v>
      </c>
      <c r="W468" t="s">
        <v>39</v>
      </c>
      <c r="Y468">
        <v>1998</v>
      </c>
      <c r="Z468">
        <v>1</v>
      </c>
      <c r="AA468" t="s">
        <v>278</v>
      </c>
      <c r="AB468" t="s">
        <v>279</v>
      </c>
      <c r="AC468" s="1">
        <v>36039</v>
      </c>
      <c r="AE468" t="s">
        <v>41</v>
      </c>
    </row>
    <row r="469" spans="1:31" x14ac:dyDescent="0.25">
      <c r="A469">
        <v>2019</v>
      </c>
      <c r="B469">
        <v>3</v>
      </c>
      <c r="C469">
        <v>23</v>
      </c>
      <c r="D469">
        <v>1</v>
      </c>
      <c r="E469">
        <v>1</v>
      </c>
      <c r="F469">
        <v>16000</v>
      </c>
      <c r="G469">
        <v>856367</v>
      </c>
      <c r="H469" t="s">
        <v>275</v>
      </c>
      <c r="I469" t="s">
        <v>276</v>
      </c>
      <c r="J469" t="s">
        <v>34</v>
      </c>
      <c r="K469">
        <v>0</v>
      </c>
      <c r="L469">
        <v>232</v>
      </c>
      <c r="M469">
        <v>30</v>
      </c>
      <c r="N469">
        <v>0</v>
      </c>
      <c r="O469">
        <v>0</v>
      </c>
      <c r="P469">
        <v>0</v>
      </c>
      <c r="Q469" t="s">
        <v>49</v>
      </c>
      <c r="T469" t="s">
        <v>37</v>
      </c>
      <c r="U469" t="s">
        <v>277</v>
      </c>
      <c r="V469" t="s">
        <v>38</v>
      </c>
      <c r="W469" t="s">
        <v>39</v>
      </c>
      <c r="Y469">
        <v>1998</v>
      </c>
      <c r="Z469">
        <v>1</v>
      </c>
      <c r="AA469" t="s">
        <v>278</v>
      </c>
      <c r="AB469" t="s">
        <v>279</v>
      </c>
      <c r="AC469" s="1">
        <v>36039</v>
      </c>
      <c r="AE469" t="s">
        <v>41</v>
      </c>
    </row>
    <row r="470" spans="1:31" x14ac:dyDescent="0.25">
      <c r="A470">
        <v>2019</v>
      </c>
      <c r="B470">
        <v>3</v>
      </c>
      <c r="C470">
        <v>23</v>
      </c>
      <c r="D470">
        <v>1</v>
      </c>
      <c r="E470">
        <v>1</v>
      </c>
      <c r="F470">
        <v>46000</v>
      </c>
      <c r="G470">
        <v>862730</v>
      </c>
      <c r="H470" t="s">
        <v>280</v>
      </c>
      <c r="I470" t="s">
        <v>281</v>
      </c>
      <c r="J470" t="s">
        <v>34</v>
      </c>
      <c r="K470">
        <f>O470+O471+O472+O473+O474+O475+O476+O477+O478</f>
        <v>6201133</v>
      </c>
      <c r="L470">
        <v>111</v>
      </c>
      <c r="M470">
        <v>10</v>
      </c>
      <c r="N470" t="s">
        <v>160</v>
      </c>
      <c r="O470">
        <v>2600000</v>
      </c>
      <c r="P470">
        <v>2366000</v>
      </c>
      <c r="Q470" t="s">
        <v>36</v>
      </c>
      <c r="T470" t="s">
        <v>73</v>
      </c>
      <c r="U470" t="s">
        <v>139</v>
      </c>
      <c r="V470" t="s">
        <v>38</v>
      </c>
      <c r="W470" t="s">
        <v>39</v>
      </c>
      <c r="Y470">
        <v>1996</v>
      </c>
      <c r="Z470">
        <v>1</v>
      </c>
      <c r="AA470" t="s">
        <v>75</v>
      </c>
      <c r="AB470" t="s">
        <v>69</v>
      </c>
      <c r="AC470" s="1">
        <v>35384</v>
      </c>
      <c r="AE470" t="s">
        <v>41</v>
      </c>
    </row>
    <row r="471" spans="1:31" x14ac:dyDescent="0.25">
      <c r="A471">
        <v>2019</v>
      </c>
      <c r="B471">
        <v>3</v>
      </c>
      <c r="C471">
        <v>23</v>
      </c>
      <c r="D471">
        <v>1</v>
      </c>
      <c r="E471">
        <v>1</v>
      </c>
      <c r="F471">
        <v>46000</v>
      </c>
      <c r="G471">
        <v>862730</v>
      </c>
      <c r="H471" t="s">
        <v>280</v>
      </c>
      <c r="I471" t="s">
        <v>281</v>
      </c>
      <c r="J471" t="s">
        <v>34</v>
      </c>
      <c r="K471">
        <v>0</v>
      </c>
      <c r="L471">
        <v>113</v>
      </c>
      <c r="M471">
        <v>30</v>
      </c>
      <c r="N471">
        <v>0</v>
      </c>
      <c r="O471">
        <v>0</v>
      </c>
      <c r="P471">
        <v>0</v>
      </c>
      <c r="Q471" t="s">
        <v>42</v>
      </c>
      <c r="T471" t="s">
        <v>73</v>
      </c>
      <c r="U471" t="s">
        <v>139</v>
      </c>
      <c r="V471" t="s">
        <v>38</v>
      </c>
      <c r="W471" t="s">
        <v>39</v>
      </c>
      <c r="Y471">
        <v>1996</v>
      </c>
      <c r="Z471">
        <v>1</v>
      </c>
      <c r="AA471" t="s">
        <v>75</v>
      </c>
      <c r="AB471" t="s">
        <v>69</v>
      </c>
      <c r="AC471" s="1">
        <v>35384</v>
      </c>
      <c r="AE471" t="s">
        <v>41</v>
      </c>
    </row>
    <row r="472" spans="1:31" x14ac:dyDescent="0.25">
      <c r="A472">
        <v>2019</v>
      </c>
      <c r="B472">
        <v>3</v>
      </c>
      <c r="C472">
        <v>23</v>
      </c>
      <c r="D472">
        <v>1</v>
      </c>
      <c r="E472">
        <v>1</v>
      </c>
      <c r="F472">
        <v>46000</v>
      </c>
      <c r="G472">
        <v>862730</v>
      </c>
      <c r="H472" t="s">
        <v>280</v>
      </c>
      <c r="I472" t="s">
        <v>281</v>
      </c>
      <c r="J472" t="s">
        <v>34</v>
      </c>
      <c r="K472">
        <v>0</v>
      </c>
      <c r="L472">
        <v>114</v>
      </c>
      <c r="M472">
        <v>10</v>
      </c>
      <c r="N472">
        <v>0</v>
      </c>
      <c r="O472">
        <v>0</v>
      </c>
      <c r="P472">
        <v>0</v>
      </c>
      <c r="Q472" t="s">
        <v>43</v>
      </c>
      <c r="T472" t="s">
        <v>73</v>
      </c>
      <c r="U472" t="s">
        <v>139</v>
      </c>
      <c r="V472" t="s">
        <v>38</v>
      </c>
      <c r="W472" t="s">
        <v>39</v>
      </c>
      <c r="Y472">
        <v>1996</v>
      </c>
      <c r="Z472">
        <v>1</v>
      </c>
      <c r="AA472" t="s">
        <v>75</v>
      </c>
      <c r="AB472" t="s">
        <v>69</v>
      </c>
      <c r="AC472" s="1">
        <v>35384</v>
      </c>
      <c r="AE472" t="s">
        <v>41</v>
      </c>
    </row>
    <row r="473" spans="1:31" x14ac:dyDescent="0.25">
      <c r="A473">
        <v>2019</v>
      </c>
      <c r="B473">
        <v>3</v>
      </c>
      <c r="C473">
        <v>23</v>
      </c>
      <c r="D473">
        <v>1</v>
      </c>
      <c r="E473">
        <v>1</v>
      </c>
      <c r="F473">
        <v>46000</v>
      </c>
      <c r="G473">
        <v>862730</v>
      </c>
      <c r="H473" t="s">
        <v>280</v>
      </c>
      <c r="I473" t="s">
        <v>281</v>
      </c>
      <c r="J473" t="s">
        <v>34</v>
      </c>
      <c r="K473">
        <v>0</v>
      </c>
      <c r="L473">
        <v>123</v>
      </c>
      <c r="M473">
        <v>30</v>
      </c>
      <c r="N473">
        <v>0</v>
      </c>
      <c r="O473">
        <v>497250</v>
      </c>
      <c r="P473">
        <v>452498</v>
      </c>
      <c r="Q473" t="s">
        <v>44</v>
      </c>
      <c r="T473" t="s">
        <v>73</v>
      </c>
      <c r="U473" t="s">
        <v>139</v>
      </c>
      <c r="V473" t="s">
        <v>38</v>
      </c>
      <c r="W473" t="s">
        <v>39</v>
      </c>
      <c r="Y473">
        <v>1996</v>
      </c>
      <c r="Z473">
        <v>1</v>
      </c>
      <c r="AA473" t="s">
        <v>75</v>
      </c>
      <c r="AB473" t="s">
        <v>69</v>
      </c>
      <c r="AC473" s="1">
        <v>35384</v>
      </c>
      <c r="AE473" t="s">
        <v>41</v>
      </c>
    </row>
    <row r="474" spans="1:31" x14ac:dyDescent="0.25">
      <c r="A474">
        <v>2019</v>
      </c>
      <c r="B474">
        <v>3</v>
      </c>
      <c r="C474">
        <v>23</v>
      </c>
      <c r="D474">
        <v>1</v>
      </c>
      <c r="E474">
        <v>1</v>
      </c>
      <c r="F474">
        <v>46000</v>
      </c>
      <c r="G474">
        <v>862730</v>
      </c>
      <c r="H474" t="s">
        <v>280</v>
      </c>
      <c r="I474" t="s">
        <v>281</v>
      </c>
      <c r="J474" t="s">
        <v>34</v>
      </c>
      <c r="K474">
        <v>0</v>
      </c>
      <c r="L474">
        <v>125</v>
      </c>
      <c r="M474">
        <v>30</v>
      </c>
      <c r="N474">
        <v>0</v>
      </c>
      <c r="O474">
        <v>556833</v>
      </c>
      <c r="P474">
        <v>506718</v>
      </c>
      <c r="Q474" t="s">
        <v>45</v>
      </c>
      <c r="T474" t="s">
        <v>73</v>
      </c>
      <c r="U474" t="s">
        <v>139</v>
      </c>
      <c r="V474" t="s">
        <v>38</v>
      </c>
      <c r="W474" t="s">
        <v>39</v>
      </c>
      <c r="Y474">
        <v>1996</v>
      </c>
      <c r="Z474">
        <v>1</v>
      </c>
      <c r="AA474" t="s">
        <v>75</v>
      </c>
      <c r="AB474" t="s">
        <v>69</v>
      </c>
      <c r="AC474" s="1">
        <v>35384</v>
      </c>
      <c r="AE474" t="s">
        <v>41</v>
      </c>
    </row>
    <row r="475" spans="1:31" x14ac:dyDescent="0.25">
      <c r="A475">
        <v>2019</v>
      </c>
      <c r="B475">
        <v>3</v>
      </c>
      <c r="C475">
        <v>23</v>
      </c>
      <c r="D475">
        <v>1</v>
      </c>
      <c r="E475">
        <v>1</v>
      </c>
      <c r="F475">
        <v>46000</v>
      </c>
      <c r="G475">
        <v>862730</v>
      </c>
      <c r="H475" t="s">
        <v>280</v>
      </c>
      <c r="I475" t="s">
        <v>281</v>
      </c>
      <c r="J475" t="s">
        <v>34</v>
      </c>
      <c r="K475">
        <v>0</v>
      </c>
      <c r="L475">
        <v>131</v>
      </c>
      <c r="M475">
        <v>30</v>
      </c>
      <c r="N475">
        <v>0</v>
      </c>
      <c r="O475">
        <v>0</v>
      </c>
      <c r="P475">
        <v>0</v>
      </c>
      <c r="Q475" t="s">
        <v>46</v>
      </c>
      <c r="T475" t="s">
        <v>73</v>
      </c>
      <c r="U475" t="s">
        <v>139</v>
      </c>
      <c r="V475" t="s">
        <v>38</v>
      </c>
      <c r="W475" t="s">
        <v>39</v>
      </c>
      <c r="Y475">
        <v>1996</v>
      </c>
      <c r="Z475">
        <v>1</v>
      </c>
      <c r="AA475" t="s">
        <v>75</v>
      </c>
      <c r="AB475" t="s">
        <v>69</v>
      </c>
      <c r="AC475" s="1">
        <v>35384</v>
      </c>
      <c r="AE475" t="s">
        <v>41</v>
      </c>
    </row>
    <row r="476" spans="1:31" x14ac:dyDescent="0.25">
      <c r="A476">
        <v>2019</v>
      </c>
      <c r="B476">
        <v>3</v>
      </c>
      <c r="C476">
        <v>23</v>
      </c>
      <c r="D476">
        <v>1</v>
      </c>
      <c r="E476">
        <v>1</v>
      </c>
      <c r="F476">
        <v>46000</v>
      </c>
      <c r="G476">
        <v>862730</v>
      </c>
      <c r="H476" t="s">
        <v>280</v>
      </c>
      <c r="I476" t="s">
        <v>281</v>
      </c>
      <c r="J476" t="s">
        <v>34</v>
      </c>
      <c r="K476">
        <v>0</v>
      </c>
      <c r="L476">
        <v>133</v>
      </c>
      <c r="M476">
        <v>30</v>
      </c>
      <c r="N476">
        <v>0</v>
      </c>
      <c r="O476">
        <v>0</v>
      </c>
      <c r="P476">
        <v>0</v>
      </c>
      <c r="Q476" t="s">
        <v>47</v>
      </c>
      <c r="T476" t="s">
        <v>73</v>
      </c>
      <c r="U476" t="s">
        <v>139</v>
      </c>
      <c r="V476" t="s">
        <v>38</v>
      </c>
      <c r="W476" t="s">
        <v>39</v>
      </c>
      <c r="Y476">
        <v>1996</v>
      </c>
      <c r="Z476">
        <v>1</v>
      </c>
      <c r="AA476" t="s">
        <v>75</v>
      </c>
      <c r="AB476" t="s">
        <v>69</v>
      </c>
      <c r="AC476" s="1">
        <v>35384</v>
      </c>
      <c r="AE476" t="s">
        <v>41</v>
      </c>
    </row>
    <row r="477" spans="1:31" x14ac:dyDescent="0.25">
      <c r="A477">
        <v>2019</v>
      </c>
      <c r="B477">
        <v>3</v>
      </c>
      <c r="C477">
        <v>23</v>
      </c>
      <c r="D477">
        <v>1</v>
      </c>
      <c r="E477">
        <v>1</v>
      </c>
      <c r="F477">
        <v>46000</v>
      </c>
      <c r="G477">
        <v>862730</v>
      </c>
      <c r="H477" t="s">
        <v>280</v>
      </c>
      <c r="I477" t="s">
        <v>281</v>
      </c>
      <c r="J477" t="s">
        <v>34</v>
      </c>
      <c r="K477">
        <v>0</v>
      </c>
      <c r="L477">
        <v>199</v>
      </c>
      <c r="M477">
        <v>30</v>
      </c>
      <c r="N477">
        <v>0</v>
      </c>
      <c r="O477">
        <v>0</v>
      </c>
      <c r="P477">
        <v>0</v>
      </c>
      <c r="Q477" t="s">
        <v>48</v>
      </c>
      <c r="T477" t="s">
        <v>73</v>
      </c>
      <c r="U477" t="s">
        <v>139</v>
      </c>
      <c r="V477" t="s">
        <v>38</v>
      </c>
      <c r="W477" t="s">
        <v>39</v>
      </c>
      <c r="Y477">
        <v>1996</v>
      </c>
      <c r="Z477">
        <v>1</v>
      </c>
      <c r="AA477" t="s">
        <v>75</v>
      </c>
      <c r="AB477" t="s">
        <v>69</v>
      </c>
      <c r="AC477" s="1">
        <v>35384</v>
      </c>
      <c r="AE477" t="s">
        <v>41</v>
      </c>
    </row>
    <row r="478" spans="1:31" x14ac:dyDescent="0.25">
      <c r="A478">
        <v>2019</v>
      </c>
      <c r="B478">
        <v>3</v>
      </c>
      <c r="C478">
        <v>23</v>
      </c>
      <c r="D478">
        <v>1</v>
      </c>
      <c r="E478">
        <v>1</v>
      </c>
      <c r="F478">
        <v>46000</v>
      </c>
      <c r="G478">
        <v>862730</v>
      </c>
      <c r="H478" t="s">
        <v>280</v>
      </c>
      <c r="I478" t="s">
        <v>281</v>
      </c>
      <c r="J478" t="s">
        <v>34</v>
      </c>
      <c r="K478">
        <v>0</v>
      </c>
      <c r="L478">
        <v>232</v>
      </c>
      <c r="M478">
        <v>30</v>
      </c>
      <c r="N478">
        <v>0</v>
      </c>
      <c r="O478">
        <v>2547050</v>
      </c>
      <c r="P478">
        <v>2547050</v>
      </c>
      <c r="Q478" t="s">
        <v>49</v>
      </c>
      <c r="T478" t="s">
        <v>73</v>
      </c>
      <c r="U478" t="s">
        <v>139</v>
      </c>
      <c r="V478" t="s">
        <v>38</v>
      </c>
      <c r="W478" t="s">
        <v>39</v>
      </c>
      <c r="Y478">
        <v>1996</v>
      </c>
      <c r="Z478">
        <v>1</v>
      </c>
      <c r="AA478" t="s">
        <v>75</v>
      </c>
      <c r="AB478" t="s">
        <v>69</v>
      </c>
      <c r="AC478" s="1">
        <v>35384</v>
      </c>
      <c r="AE478" t="s">
        <v>41</v>
      </c>
    </row>
    <row r="479" spans="1:31" x14ac:dyDescent="0.25">
      <c r="A479">
        <v>2019</v>
      </c>
      <c r="B479">
        <v>3</v>
      </c>
      <c r="C479">
        <v>23</v>
      </c>
      <c r="D479">
        <v>1</v>
      </c>
      <c r="E479">
        <v>1</v>
      </c>
      <c r="F479">
        <v>4100</v>
      </c>
      <c r="G479">
        <v>862923</v>
      </c>
      <c r="H479" t="s">
        <v>88</v>
      </c>
      <c r="I479" t="s">
        <v>282</v>
      </c>
      <c r="J479" t="s">
        <v>34</v>
      </c>
      <c r="K479">
        <f>O479+O480+O481+O482+O483+O484+O485+O486+O487</f>
        <v>8100000</v>
      </c>
      <c r="L479">
        <v>111</v>
      </c>
      <c r="M479">
        <v>30</v>
      </c>
      <c r="N479" t="s">
        <v>163</v>
      </c>
      <c r="O479">
        <v>6000000</v>
      </c>
      <c r="P479">
        <v>5460000</v>
      </c>
      <c r="Q479" t="s">
        <v>36</v>
      </c>
      <c r="T479" t="s">
        <v>164</v>
      </c>
      <c r="U479" t="s">
        <v>185</v>
      </c>
      <c r="V479" t="s">
        <v>38</v>
      </c>
      <c r="W479" t="s">
        <v>39</v>
      </c>
      <c r="Y479">
        <v>1989</v>
      </c>
      <c r="Z479">
        <v>1</v>
      </c>
      <c r="AA479" t="s">
        <v>204</v>
      </c>
      <c r="AB479" t="s">
        <v>283</v>
      </c>
      <c r="AC479" s="1">
        <v>32660</v>
      </c>
      <c r="AE479" t="s">
        <v>41</v>
      </c>
    </row>
    <row r="480" spans="1:31" x14ac:dyDescent="0.25">
      <c r="A480">
        <v>2019</v>
      </c>
      <c r="B480">
        <v>3</v>
      </c>
      <c r="C480">
        <v>23</v>
      </c>
      <c r="D480">
        <v>1</v>
      </c>
      <c r="E480">
        <v>1</v>
      </c>
      <c r="F480">
        <v>4100</v>
      </c>
      <c r="G480">
        <v>862923</v>
      </c>
      <c r="H480" t="s">
        <v>88</v>
      </c>
      <c r="I480" t="s">
        <v>282</v>
      </c>
      <c r="J480" t="s">
        <v>34</v>
      </c>
      <c r="K480">
        <v>0</v>
      </c>
      <c r="L480">
        <v>113</v>
      </c>
      <c r="M480">
        <v>30</v>
      </c>
      <c r="N480">
        <v>0</v>
      </c>
      <c r="O480">
        <v>0</v>
      </c>
      <c r="P480">
        <v>0</v>
      </c>
      <c r="Q480" t="s">
        <v>42</v>
      </c>
      <c r="T480" t="s">
        <v>164</v>
      </c>
      <c r="U480" t="s">
        <v>185</v>
      </c>
      <c r="V480" t="s">
        <v>38</v>
      </c>
      <c r="W480" t="s">
        <v>39</v>
      </c>
      <c r="Y480">
        <v>1989</v>
      </c>
      <c r="Z480">
        <v>1</v>
      </c>
      <c r="AA480" t="s">
        <v>204</v>
      </c>
      <c r="AB480" t="s">
        <v>283</v>
      </c>
      <c r="AC480" s="1">
        <v>32660</v>
      </c>
      <c r="AE480" t="s">
        <v>41</v>
      </c>
    </row>
    <row r="481" spans="1:31" x14ac:dyDescent="0.25">
      <c r="A481">
        <v>2019</v>
      </c>
      <c r="B481">
        <v>3</v>
      </c>
      <c r="C481">
        <v>23</v>
      </c>
      <c r="D481">
        <v>1</v>
      </c>
      <c r="E481">
        <v>1</v>
      </c>
      <c r="F481">
        <v>4100</v>
      </c>
      <c r="G481">
        <v>862923</v>
      </c>
      <c r="H481" t="s">
        <v>88</v>
      </c>
      <c r="I481" t="s">
        <v>282</v>
      </c>
      <c r="J481" t="s">
        <v>34</v>
      </c>
      <c r="K481">
        <v>0</v>
      </c>
      <c r="L481">
        <v>114</v>
      </c>
      <c r="M481">
        <v>30</v>
      </c>
      <c r="N481">
        <v>0</v>
      </c>
      <c r="O481">
        <v>0</v>
      </c>
      <c r="P481">
        <v>0</v>
      </c>
      <c r="Q481" t="s">
        <v>43</v>
      </c>
      <c r="T481" t="s">
        <v>164</v>
      </c>
      <c r="U481" t="s">
        <v>185</v>
      </c>
      <c r="V481" t="s">
        <v>38</v>
      </c>
      <c r="W481" t="s">
        <v>39</v>
      </c>
      <c r="Y481">
        <v>1989</v>
      </c>
      <c r="Z481">
        <v>1</v>
      </c>
      <c r="AA481" t="s">
        <v>204</v>
      </c>
      <c r="AB481" t="s">
        <v>283</v>
      </c>
      <c r="AC481" s="1">
        <v>32660</v>
      </c>
      <c r="AE481" t="s">
        <v>41</v>
      </c>
    </row>
    <row r="482" spans="1:31" x14ac:dyDescent="0.25">
      <c r="A482">
        <v>2019</v>
      </c>
      <c r="B482">
        <v>3</v>
      </c>
      <c r="C482">
        <v>23</v>
      </c>
      <c r="D482">
        <v>1</v>
      </c>
      <c r="E482">
        <v>1</v>
      </c>
      <c r="F482">
        <v>4100</v>
      </c>
      <c r="G482">
        <v>862923</v>
      </c>
      <c r="H482" t="s">
        <v>88</v>
      </c>
      <c r="I482" t="s">
        <v>282</v>
      </c>
      <c r="J482" t="s">
        <v>34</v>
      </c>
      <c r="K482">
        <v>0</v>
      </c>
      <c r="L482">
        <v>123</v>
      </c>
      <c r="M482">
        <v>30</v>
      </c>
      <c r="N482">
        <v>0</v>
      </c>
      <c r="O482">
        <v>0</v>
      </c>
      <c r="P482">
        <v>0</v>
      </c>
      <c r="Q482" t="s">
        <v>44</v>
      </c>
      <c r="T482" t="s">
        <v>164</v>
      </c>
      <c r="U482" t="s">
        <v>185</v>
      </c>
      <c r="V482" t="s">
        <v>38</v>
      </c>
      <c r="W482" t="s">
        <v>39</v>
      </c>
      <c r="Y482">
        <v>1989</v>
      </c>
      <c r="Z482">
        <v>1</v>
      </c>
      <c r="AA482" t="s">
        <v>204</v>
      </c>
      <c r="AB482" t="s">
        <v>283</v>
      </c>
      <c r="AC482" s="1">
        <v>32660</v>
      </c>
      <c r="AE482" t="s">
        <v>41</v>
      </c>
    </row>
    <row r="483" spans="1:31" x14ac:dyDescent="0.25">
      <c r="A483">
        <v>2019</v>
      </c>
      <c r="B483">
        <v>3</v>
      </c>
      <c r="C483">
        <v>23</v>
      </c>
      <c r="D483">
        <v>1</v>
      </c>
      <c r="E483">
        <v>1</v>
      </c>
      <c r="F483">
        <v>4100</v>
      </c>
      <c r="G483">
        <v>862923</v>
      </c>
      <c r="H483" t="s">
        <v>88</v>
      </c>
      <c r="I483" t="s">
        <v>282</v>
      </c>
      <c r="J483" t="s">
        <v>34</v>
      </c>
      <c r="K483">
        <v>0</v>
      </c>
      <c r="L483">
        <v>125</v>
      </c>
      <c r="M483">
        <v>30</v>
      </c>
      <c r="N483">
        <v>0</v>
      </c>
      <c r="O483">
        <v>0</v>
      </c>
      <c r="P483">
        <v>0</v>
      </c>
      <c r="Q483" t="s">
        <v>45</v>
      </c>
      <c r="T483" t="s">
        <v>164</v>
      </c>
      <c r="U483" t="s">
        <v>185</v>
      </c>
      <c r="V483" t="s">
        <v>38</v>
      </c>
      <c r="W483" t="s">
        <v>39</v>
      </c>
      <c r="Y483">
        <v>1989</v>
      </c>
      <c r="Z483">
        <v>1</v>
      </c>
      <c r="AA483" t="s">
        <v>204</v>
      </c>
      <c r="AB483" t="s">
        <v>283</v>
      </c>
      <c r="AC483" s="1">
        <v>32660</v>
      </c>
      <c r="AE483" t="s">
        <v>41</v>
      </c>
    </row>
    <row r="484" spans="1:31" x14ac:dyDescent="0.25">
      <c r="A484">
        <v>2019</v>
      </c>
      <c r="B484">
        <v>3</v>
      </c>
      <c r="C484">
        <v>23</v>
      </c>
      <c r="D484">
        <v>1</v>
      </c>
      <c r="E484">
        <v>1</v>
      </c>
      <c r="F484">
        <v>4100</v>
      </c>
      <c r="G484">
        <v>862923</v>
      </c>
      <c r="H484" t="s">
        <v>88</v>
      </c>
      <c r="I484" t="s">
        <v>282</v>
      </c>
      <c r="J484" t="s">
        <v>34</v>
      </c>
      <c r="K484">
        <v>0</v>
      </c>
      <c r="L484">
        <v>131</v>
      </c>
      <c r="M484">
        <v>30</v>
      </c>
      <c r="N484">
        <v>0</v>
      </c>
      <c r="O484">
        <v>0</v>
      </c>
      <c r="P484">
        <v>0</v>
      </c>
      <c r="Q484" t="s">
        <v>46</v>
      </c>
      <c r="T484" t="s">
        <v>164</v>
      </c>
      <c r="U484" t="s">
        <v>185</v>
      </c>
      <c r="V484" t="s">
        <v>38</v>
      </c>
      <c r="W484" t="s">
        <v>39</v>
      </c>
      <c r="Y484">
        <v>1989</v>
      </c>
      <c r="Z484">
        <v>1</v>
      </c>
      <c r="AA484" t="s">
        <v>204</v>
      </c>
      <c r="AB484" t="s">
        <v>283</v>
      </c>
      <c r="AC484" s="1">
        <v>32660</v>
      </c>
      <c r="AE484" t="s">
        <v>41</v>
      </c>
    </row>
    <row r="485" spans="1:31" x14ac:dyDescent="0.25">
      <c r="A485">
        <v>2019</v>
      </c>
      <c r="B485">
        <v>3</v>
      </c>
      <c r="C485">
        <v>23</v>
      </c>
      <c r="D485">
        <v>1</v>
      </c>
      <c r="E485">
        <v>1</v>
      </c>
      <c r="F485">
        <v>4100</v>
      </c>
      <c r="G485">
        <v>862923</v>
      </c>
      <c r="H485" t="s">
        <v>88</v>
      </c>
      <c r="I485" t="s">
        <v>282</v>
      </c>
      <c r="J485" t="s">
        <v>34</v>
      </c>
      <c r="K485">
        <v>0</v>
      </c>
      <c r="L485">
        <v>133</v>
      </c>
      <c r="M485">
        <v>30</v>
      </c>
      <c r="N485">
        <v>0</v>
      </c>
      <c r="O485">
        <v>1800000</v>
      </c>
      <c r="P485">
        <v>1800000</v>
      </c>
      <c r="Q485" t="s">
        <v>47</v>
      </c>
      <c r="T485" t="s">
        <v>164</v>
      </c>
      <c r="U485" t="s">
        <v>185</v>
      </c>
      <c r="V485" t="s">
        <v>38</v>
      </c>
      <c r="W485" t="s">
        <v>39</v>
      </c>
      <c r="Y485">
        <v>1989</v>
      </c>
      <c r="Z485">
        <v>1</v>
      </c>
      <c r="AA485" t="s">
        <v>204</v>
      </c>
      <c r="AB485" t="s">
        <v>283</v>
      </c>
      <c r="AC485" s="1">
        <v>32660</v>
      </c>
      <c r="AE485" t="s">
        <v>41</v>
      </c>
    </row>
    <row r="486" spans="1:31" x14ac:dyDescent="0.25">
      <c r="A486">
        <v>2019</v>
      </c>
      <c r="B486">
        <v>3</v>
      </c>
      <c r="C486">
        <v>23</v>
      </c>
      <c r="D486">
        <v>1</v>
      </c>
      <c r="E486">
        <v>1</v>
      </c>
      <c r="F486">
        <v>4100</v>
      </c>
      <c r="G486">
        <v>862923</v>
      </c>
      <c r="H486" t="s">
        <v>88</v>
      </c>
      <c r="I486" t="s">
        <v>282</v>
      </c>
      <c r="J486" t="s">
        <v>34</v>
      </c>
      <c r="K486">
        <v>0</v>
      </c>
      <c r="L486">
        <v>199</v>
      </c>
      <c r="M486">
        <v>30</v>
      </c>
      <c r="N486">
        <v>0</v>
      </c>
      <c r="O486">
        <v>300000</v>
      </c>
      <c r="P486">
        <v>273000</v>
      </c>
      <c r="Q486" t="s">
        <v>48</v>
      </c>
      <c r="T486" t="s">
        <v>164</v>
      </c>
      <c r="U486" t="s">
        <v>185</v>
      </c>
      <c r="V486" t="s">
        <v>38</v>
      </c>
      <c r="W486" t="s">
        <v>39</v>
      </c>
      <c r="Y486">
        <v>1989</v>
      </c>
      <c r="Z486">
        <v>1</v>
      </c>
      <c r="AA486" t="s">
        <v>204</v>
      </c>
      <c r="AB486" t="s">
        <v>283</v>
      </c>
      <c r="AC486" s="1">
        <v>32660</v>
      </c>
      <c r="AE486" t="s">
        <v>41</v>
      </c>
    </row>
    <row r="487" spans="1:31" x14ac:dyDescent="0.25">
      <c r="A487">
        <v>2019</v>
      </c>
      <c r="B487">
        <v>3</v>
      </c>
      <c r="C487">
        <v>23</v>
      </c>
      <c r="D487">
        <v>1</v>
      </c>
      <c r="E487">
        <v>1</v>
      </c>
      <c r="F487">
        <v>4100</v>
      </c>
      <c r="G487">
        <v>862923</v>
      </c>
      <c r="H487" t="s">
        <v>88</v>
      </c>
      <c r="I487" t="s">
        <v>282</v>
      </c>
      <c r="J487" t="s">
        <v>34</v>
      </c>
      <c r="K487">
        <v>0</v>
      </c>
      <c r="L487">
        <v>232</v>
      </c>
      <c r="M487">
        <v>30</v>
      </c>
      <c r="N487">
        <v>0</v>
      </c>
      <c r="O487">
        <v>0</v>
      </c>
      <c r="P487">
        <v>0</v>
      </c>
      <c r="Q487" t="s">
        <v>49</v>
      </c>
      <c r="T487" t="s">
        <v>164</v>
      </c>
      <c r="U487" t="s">
        <v>185</v>
      </c>
      <c r="V487" t="s">
        <v>38</v>
      </c>
      <c r="W487" t="s">
        <v>39</v>
      </c>
      <c r="Y487">
        <v>1989</v>
      </c>
      <c r="Z487">
        <v>1</v>
      </c>
      <c r="AA487" t="s">
        <v>204</v>
      </c>
      <c r="AB487" t="s">
        <v>283</v>
      </c>
      <c r="AC487" s="1">
        <v>32660</v>
      </c>
      <c r="AE487" t="s">
        <v>41</v>
      </c>
    </row>
    <row r="488" spans="1:31" x14ac:dyDescent="0.25">
      <c r="A488">
        <v>2019</v>
      </c>
      <c r="B488">
        <v>3</v>
      </c>
      <c r="C488">
        <v>23</v>
      </c>
      <c r="D488">
        <v>1</v>
      </c>
      <c r="E488">
        <v>1</v>
      </c>
      <c r="F488">
        <v>9000</v>
      </c>
      <c r="G488">
        <v>866541</v>
      </c>
      <c r="H488" t="s">
        <v>284</v>
      </c>
      <c r="I488" t="s">
        <v>285</v>
      </c>
      <c r="J488" t="s">
        <v>34</v>
      </c>
      <c r="K488">
        <f>O488+O489+O490+O491+O492+O493+O494+O495+O496</f>
        <v>8957750</v>
      </c>
      <c r="L488">
        <v>111</v>
      </c>
      <c r="M488">
        <v>10</v>
      </c>
      <c r="N488" t="s">
        <v>133</v>
      </c>
      <c r="O488">
        <v>4900000</v>
      </c>
      <c r="P488">
        <v>4459000</v>
      </c>
      <c r="Q488" t="s">
        <v>36</v>
      </c>
      <c r="T488" t="s">
        <v>37</v>
      </c>
      <c r="U488" t="s">
        <v>229</v>
      </c>
      <c r="V488" t="s">
        <v>286</v>
      </c>
      <c r="W488" t="s">
        <v>39</v>
      </c>
      <c r="Y488">
        <v>1992</v>
      </c>
      <c r="Z488">
        <v>1</v>
      </c>
      <c r="AA488" t="s">
        <v>287</v>
      </c>
      <c r="AB488" t="s">
        <v>288</v>
      </c>
      <c r="AC488" s="1">
        <v>33644</v>
      </c>
      <c r="AE488" t="s">
        <v>41</v>
      </c>
    </row>
    <row r="489" spans="1:31" x14ac:dyDescent="0.25">
      <c r="A489">
        <v>2019</v>
      </c>
      <c r="B489">
        <v>3</v>
      </c>
      <c r="C489">
        <v>23</v>
      </c>
      <c r="D489">
        <v>1</v>
      </c>
      <c r="E489">
        <v>1</v>
      </c>
      <c r="F489">
        <v>9000</v>
      </c>
      <c r="G489">
        <v>866541</v>
      </c>
      <c r="H489" t="s">
        <v>284</v>
      </c>
      <c r="I489" t="s">
        <v>285</v>
      </c>
      <c r="J489" t="s">
        <v>34</v>
      </c>
      <c r="K489">
        <v>0</v>
      </c>
      <c r="L489">
        <v>113</v>
      </c>
      <c r="M489">
        <v>30</v>
      </c>
      <c r="N489">
        <v>0</v>
      </c>
      <c r="O489">
        <v>0</v>
      </c>
      <c r="P489">
        <v>0</v>
      </c>
      <c r="Q489" t="s">
        <v>42</v>
      </c>
      <c r="T489" t="s">
        <v>37</v>
      </c>
      <c r="U489" t="s">
        <v>229</v>
      </c>
      <c r="V489" t="s">
        <v>286</v>
      </c>
      <c r="W489" t="s">
        <v>39</v>
      </c>
      <c r="Y489">
        <v>1992</v>
      </c>
      <c r="Z489">
        <v>1</v>
      </c>
      <c r="AA489" t="s">
        <v>287</v>
      </c>
      <c r="AB489" t="s">
        <v>288</v>
      </c>
      <c r="AC489" s="1">
        <v>33644</v>
      </c>
      <c r="AE489" t="s">
        <v>41</v>
      </c>
    </row>
    <row r="490" spans="1:31" x14ac:dyDescent="0.25">
      <c r="A490">
        <v>2019</v>
      </c>
      <c r="B490">
        <v>3</v>
      </c>
      <c r="C490">
        <v>23</v>
      </c>
      <c r="D490">
        <v>1</v>
      </c>
      <c r="E490">
        <v>1</v>
      </c>
      <c r="F490">
        <v>9000</v>
      </c>
      <c r="G490">
        <v>866541</v>
      </c>
      <c r="H490" t="s">
        <v>284</v>
      </c>
      <c r="I490" t="s">
        <v>285</v>
      </c>
      <c r="J490" t="s">
        <v>34</v>
      </c>
      <c r="K490">
        <v>0</v>
      </c>
      <c r="L490">
        <v>114</v>
      </c>
      <c r="M490">
        <v>10</v>
      </c>
      <c r="N490">
        <v>0</v>
      </c>
      <c r="O490">
        <v>0</v>
      </c>
      <c r="P490">
        <v>0</v>
      </c>
      <c r="Q490" t="s">
        <v>43</v>
      </c>
      <c r="T490" t="s">
        <v>37</v>
      </c>
      <c r="U490" t="s">
        <v>229</v>
      </c>
      <c r="V490" t="s">
        <v>286</v>
      </c>
      <c r="W490" t="s">
        <v>39</v>
      </c>
      <c r="Y490">
        <v>1992</v>
      </c>
      <c r="Z490">
        <v>1</v>
      </c>
      <c r="AA490" t="s">
        <v>287</v>
      </c>
      <c r="AB490" t="s">
        <v>288</v>
      </c>
      <c r="AC490" s="1">
        <v>33644</v>
      </c>
      <c r="AE490" t="s">
        <v>41</v>
      </c>
    </row>
    <row r="491" spans="1:31" x14ac:dyDescent="0.25">
      <c r="A491">
        <v>2019</v>
      </c>
      <c r="B491">
        <v>3</v>
      </c>
      <c r="C491">
        <v>23</v>
      </c>
      <c r="D491">
        <v>1</v>
      </c>
      <c r="E491">
        <v>1</v>
      </c>
      <c r="F491">
        <v>9000</v>
      </c>
      <c r="G491">
        <v>866541</v>
      </c>
      <c r="H491" t="s">
        <v>284</v>
      </c>
      <c r="I491" t="s">
        <v>285</v>
      </c>
      <c r="J491" t="s">
        <v>34</v>
      </c>
      <c r="K491">
        <v>0</v>
      </c>
      <c r="L491">
        <v>123</v>
      </c>
      <c r="M491">
        <v>30</v>
      </c>
      <c r="N491">
        <v>0</v>
      </c>
      <c r="O491">
        <v>0</v>
      </c>
      <c r="P491">
        <v>0</v>
      </c>
      <c r="Q491" t="s">
        <v>44</v>
      </c>
      <c r="T491" t="s">
        <v>37</v>
      </c>
      <c r="U491" t="s">
        <v>229</v>
      </c>
      <c r="V491" t="s">
        <v>286</v>
      </c>
      <c r="W491" t="s">
        <v>39</v>
      </c>
      <c r="Y491">
        <v>1992</v>
      </c>
      <c r="Z491">
        <v>1</v>
      </c>
      <c r="AA491" t="s">
        <v>287</v>
      </c>
      <c r="AB491" t="s">
        <v>288</v>
      </c>
      <c r="AC491" s="1">
        <v>33644</v>
      </c>
      <c r="AE491" t="s">
        <v>41</v>
      </c>
    </row>
    <row r="492" spans="1:31" x14ac:dyDescent="0.25">
      <c r="A492">
        <v>2019</v>
      </c>
      <c r="B492">
        <v>3</v>
      </c>
      <c r="C492">
        <v>23</v>
      </c>
      <c r="D492">
        <v>1</v>
      </c>
      <c r="E492">
        <v>1</v>
      </c>
      <c r="F492">
        <v>9000</v>
      </c>
      <c r="G492">
        <v>866541</v>
      </c>
      <c r="H492" t="s">
        <v>284</v>
      </c>
      <c r="I492" t="s">
        <v>285</v>
      </c>
      <c r="J492" t="s">
        <v>34</v>
      </c>
      <c r="K492">
        <v>0</v>
      </c>
      <c r="L492">
        <v>125</v>
      </c>
      <c r="M492">
        <v>30</v>
      </c>
      <c r="N492">
        <v>0</v>
      </c>
      <c r="O492">
        <v>0</v>
      </c>
      <c r="P492">
        <v>0</v>
      </c>
      <c r="Q492" t="s">
        <v>45</v>
      </c>
      <c r="T492" t="s">
        <v>37</v>
      </c>
      <c r="U492" t="s">
        <v>229</v>
      </c>
      <c r="V492" t="s">
        <v>286</v>
      </c>
      <c r="W492" t="s">
        <v>39</v>
      </c>
      <c r="Y492">
        <v>1992</v>
      </c>
      <c r="Z492">
        <v>1</v>
      </c>
      <c r="AA492" t="s">
        <v>287</v>
      </c>
      <c r="AB492" t="s">
        <v>288</v>
      </c>
      <c r="AC492" s="1">
        <v>33644</v>
      </c>
      <c r="AE492" t="s">
        <v>41</v>
      </c>
    </row>
    <row r="493" spans="1:31" x14ac:dyDescent="0.25">
      <c r="A493">
        <v>2019</v>
      </c>
      <c r="B493">
        <v>3</v>
      </c>
      <c r="C493">
        <v>23</v>
      </c>
      <c r="D493">
        <v>1</v>
      </c>
      <c r="E493">
        <v>1</v>
      </c>
      <c r="F493">
        <v>9000</v>
      </c>
      <c r="G493">
        <v>866541</v>
      </c>
      <c r="H493" t="s">
        <v>284</v>
      </c>
      <c r="I493" t="s">
        <v>285</v>
      </c>
      <c r="J493" t="s">
        <v>34</v>
      </c>
      <c r="K493">
        <v>0</v>
      </c>
      <c r="L493">
        <v>131</v>
      </c>
      <c r="M493">
        <v>30</v>
      </c>
      <c r="N493">
        <v>0</v>
      </c>
      <c r="O493">
        <v>0</v>
      </c>
      <c r="P493">
        <v>0</v>
      </c>
      <c r="Q493" t="s">
        <v>46</v>
      </c>
      <c r="T493" t="s">
        <v>37</v>
      </c>
      <c r="U493" t="s">
        <v>229</v>
      </c>
      <c r="V493" t="s">
        <v>286</v>
      </c>
      <c r="W493" t="s">
        <v>39</v>
      </c>
      <c r="Y493">
        <v>1992</v>
      </c>
      <c r="Z493">
        <v>1</v>
      </c>
      <c r="AA493" t="s">
        <v>287</v>
      </c>
      <c r="AB493" t="s">
        <v>288</v>
      </c>
      <c r="AC493" s="1">
        <v>33644</v>
      </c>
      <c r="AE493" t="s">
        <v>41</v>
      </c>
    </row>
    <row r="494" spans="1:31" x14ac:dyDescent="0.25">
      <c r="A494">
        <v>2019</v>
      </c>
      <c r="B494">
        <v>3</v>
      </c>
      <c r="C494">
        <v>23</v>
      </c>
      <c r="D494">
        <v>1</v>
      </c>
      <c r="E494">
        <v>1</v>
      </c>
      <c r="F494">
        <v>9000</v>
      </c>
      <c r="G494">
        <v>866541</v>
      </c>
      <c r="H494" t="s">
        <v>284</v>
      </c>
      <c r="I494" t="s">
        <v>285</v>
      </c>
      <c r="J494" t="s">
        <v>34</v>
      </c>
      <c r="K494">
        <v>0</v>
      </c>
      <c r="L494">
        <v>133</v>
      </c>
      <c r="M494">
        <v>30</v>
      </c>
      <c r="N494">
        <v>0</v>
      </c>
      <c r="O494">
        <v>1800000</v>
      </c>
      <c r="P494">
        <v>1800000</v>
      </c>
      <c r="Q494" t="s">
        <v>47</v>
      </c>
      <c r="T494" t="s">
        <v>37</v>
      </c>
      <c r="U494" t="s">
        <v>229</v>
      </c>
      <c r="V494" t="s">
        <v>286</v>
      </c>
      <c r="W494" t="s">
        <v>39</v>
      </c>
      <c r="Y494">
        <v>1992</v>
      </c>
      <c r="Z494">
        <v>1</v>
      </c>
      <c r="AA494" t="s">
        <v>287</v>
      </c>
      <c r="AB494" t="s">
        <v>288</v>
      </c>
      <c r="AC494" s="1">
        <v>33644</v>
      </c>
      <c r="AE494" t="s">
        <v>41</v>
      </c>
    </row>
    <row r="495" spans="1:31" x14ac:dyDescent="0.25">
      <c r="A495">
        <v>2019</v>
      </c>
      <c r="B495">
        <v>3</v>
      </c>
      <c r="C495">
        <v>23</v>
      </c>
      <c r="D495">
        <v>1</v>
      </c>
      <c r="E495">
        <v>1</v>
      </c>
      <c r="F495">
        <v>9000</v>
      </c>
      <c r="G495">
        <v>866541</v>
      </c>
      <c r="H495" t="s">
        <v>284</v>
      </c>
      <c r="I495" t="s">
        <v>285</v>
      </c>
      <c r="J495" t="s">
        <v>34</v>
      </c>
      <c r="K495">
        <v>0</v>
      </c>
      <c r="L495">
        <v>199</v>
      </c>
      <c r="M495">
        <v>30</v>
      </c>
      <c r="N495">
        <v>0</v>
      </c>
      <c r="O495">
        <v>1100000</v>
      </c>
      <c r="P495">
        <v>1001000</v>
      </c>
      <c r="Q495" t="s">
        <v>48</v>
      </c>
      <c r="T495" t="s">
        <v>37</v>
      </c>
      <c r="U495" t="s">
        <v>229</v>
      </c>
      <c r="V495" t="s">
        <v>286</v>
      </c>
      <c r="W495" t="s">
        <v>39</v>
      </c>
      <c r="Y495">
        <v>1992</v>
      </c>
      <c r="Z495">
        <v>1</v>
      </c>
      <c r="AA495" t="s">
        <v>287</v>
      </c>
      <c r="AB495" t="s">
        <v>288</v>
      </c>
      <c r="AC495" s="1">
        <v>33644</v>
      </c>
      <c r="AE495" t="s">
        <v>41</v>
      </c>
    </row>
    <row r="496" spans="1:31" x14ac:dyDescent="0.25">
      <c r="A496">
        <v>2019</v>
      </c>
      <c r="B496">
        <v>3</v>
      </c>
      <c r="C496">
        <v>23</v>
      </c>
      <c r="D496">
        <v>1</v>
      </c>
      <c r="E496">
        <v>1</v>
      </c>
      <c r="F496">
        <v>9000</v>
      </c>
      <c r="G496">
        <v>866541</v>
      </c>
      <c r="H496" t="s">
        <v>284</v>
      </c>
      <c r="I496" t="s">
        <v>285</v>
      </c>
      <c r="J496" t="s">
        <v>34</v>
      </c>
      <c r="K496">
        <v>0</v>
      </c>
      <c r="L496">
        <v>232</v>
      </c>
      <c r="M496">
        <v>30</v>
      </c>
      <c r="N496">
        <v>0</v>
      </c>
      <c r="O496">
        <v>1157750</v>
      </c>
      <c r="P496">
        <v>1157750</v>
      </c>
      <c r="Q496" t="s">
        <v>49</v>
      </c>
      <c r="T496" t="s">
        <v>37</v>
      </c>
      <c r="U496" t="s">
        <v>229</v>
      </c>
      <c r="V496" t="s">
        <v>286</v>
      </c>
      <c r="W496" t="s">
        <v>39</v>
      </c>
      <c r="Y496">
        <v>1992</v>
      </c>
      <c r="Z496">
        <v>1</v>
      </c>
      <c r="AA496" t="s">
        <v>287</v>
      </c>
      <c r="AB496" t="s">
        <v>288</v>
      </c>
      <c r="AC496" s="1">
        <v>33644</v>
      </c>
      <c r="AE496" t="s">
        <v>41</v>
      </c>
    </row>
    <row r="497" spans="1:31" x14ac:dyDescent="0.25">
      <c r="A497">
        <v>2019</v>
      </c>
      <c r="B497">
        <v>3</v>
      </c>
      <c r="C497">
        <v>23</v>
      </c>
      <c r="D497">
        <v>1</v>
      </c>
      <c r="E497">
        <v>1</v>
      </c>
      <c r="F497">
        <v>5000</v>
      </c>
      <c r="G497">
        <v>867696</v>
      </c>
      <c r="H497" t="s">
        <v>289</v>
      </c>
      <c r="I497" t="s">
        <v>290</v>
      </c>
      <c r="J497" t="s">
        <v>34</v>
      </c>
      <c r="K497">
        <f>O497+O498+O499+O500+O501+O502+O503+O504+O505</f>
        <v>5500000</v>
      </c>
      <c r="L497">
        <v>111</v>
      </c>
      <c r="M497">
        <v>30</v>
      </c>
      <c r="N497" t="s">
        <v>291</v>
      </c>
      <c r="O497">
        <v>5500000</v>
      </c>
      <c r="P497">
        <v>5005000</v>
      </c>
      <c r="Q497" t="s">
        <v>36</v>
      </c>
      <c r="T497" t="s">
        <v>37</v>
      </c>
      <c r="U497" t="s">
        <v>1429</v>
      </c>
      <c r="V497" t="s">
        <v>38</v>
      </c>
      <c r="W497" t="s">
        <v>39</v>
      </c>
      <c r="Y497">
        <v>1981</v>
      </c>
      <c r="Z497">
        <v>1</v>
      </c>
      <c r="AA497" t="s">
        <v>204</v>
      </c>
      <c r="AB497" t="s">
        <v>292</v>
      </c>
      <c r="AC497" s="1">
        <v>29649</v>
      </c>
      <c r="AE497" t="s">
        <v>41</v>
      </c>
    </row>
    <row r="498" spans="1:31" x14ac:dyDescent="0.25">
      <c r="A498">
        <v>2019</v>
      </c>
      <c r="B498">
        <v>3</v>
      </c>
      <c r="C498">
        <v>23</v>
      </c>
      <c r="D498">
        <v>1</v>
      </c>
      <c r="E498">
        <v>1</v>
      </c>
      <c r="F498">
        <v>5000</v>
      </c>
      <c r="G498">
        <v>867696</v>
      </c>
      <c r="H498" t="s">
        <v>289</v>
      </c>
      <c r="I498" t="s">
        <v>290</v>
      </c>
      <c r="J498" t="s">
        <v>34</v>
      </c>
      <c r="K498">
        <v>0</v>
      </c>
      <c r="L498">
        <v>113</v>
      </c>
      <c r="M498">
        <v>30</v>
      </c>
      <c r="N498">
        <v>0</v>
      </c>
      <c r="O498">
        <v>0</v>
      </c>
      <c r="P498">
        <v>0</v>
      </c>
      <c r="Q498" t="s">
        <v>42</v>
      </c>
      <c r="T498" t="s">
        <v>37</v>
      </c>
      <c r="U498" t="s">
        <v>1429</v>
      </c>
      <c r="V498" t="s">
        <v>38</v>
      </c>
      <c r="W498" t="s">
        <v>39</v>
      </c>
      <c r="Y498">
        <v>1981</v>
      </c>
      <c r="Z498">
        <v>1</v>
      </c>
      <c r="AA498" t="s">
        <v>204</v>
      </c>
      <c r="AB498" t="s">
        <v>292</v>
      </c>
      <c r="AC498" s="1">
        <v>29649</v>
      </c>
      <c r="AE498" t="s">
        <v>41</v>
      </c>
    </row>
    <row r="499" spans="1:31" x14ac:dyDescent="0.25">
      <c r="A499">
        <v>2019</v>
      </c>
      <c r="B499">
        <v>3</v>
      </c>
      <c r="C499">
        <v>23</v>
      </c>
      <c r="D499">
        <v>1</v>
      </c>
      <c r="E499">
        <v>1</v>
      </c>
      <c r="F499">
        <v>5000</v>
      </c>
      <c r="G499">
        <v>867696</v>
      </c>
      <c r="H499" t="s">
        <v>289</v>
      </c>
      <c r="I499" t="s">
        <v>290</v>
      </c>
      <c r="J499" t="s">
        <v>34</v>
      </c>
      <c r="K499">
        <v>0</v>
      </c>
      <c r="L499">
        <v>114</v>
      </c>
      <c r="M499">
        <v>10</v>
      </c>
      <c r="N499">
        <v>0</v>
      </c>
      <c r="O499">
        <v>0</v>
      </c>
      <c r="P499">
        <v>0</v>
      </c>
      <c r="Q499" t="s">
        <v>43</v>
      </c>
      <c r="T499" t="s">
        <v>37</v>
      </c>
      <c r="U499" t="s">
        <v>1429</v>
      </c>
      <c r="V499" t="s">
        <v>38</v>
      </c>
      <c r="W499" t="s">
        <v>39</v>
      </c>
      <c r="Y499">
        <v>1981</v>
      </c>
      <c r="Z499">
        <v>1</v>
      </c>
      <c r="AA499" t="s">
        <v>204</v>
      </c>
      <c r="AB499" t="s">
        <v>292</v>
      </c>
      <c r="AC499" s="1">
        <v>29649</v>
      </c>
      <c r="AE499" t="s">
        <v>41</v>
      </c>
    </row>
    <row r="500" spans="1:31" x14ac:dyDescent="0.25">
      <c r="A500">
        <v>2019</v>
      </c>
      <c r="B500">
        <v>3</v>
      </c>
      <c r="C500">
        <v>23</v>
      </c>
      <c r="D500">
        <v>1</v>
      </c>
      <c r="E500">
        <v>1</v>
      </c>
      <c r="F500">
        <v>5000</v>
      </c>
      <c r="G500">
        <v>867696</v>
      </c>
      <c r="H500" t="s">
        <v>289</v>
      </c>
      <c r="I500" t="s">
        <v>290</v>
      </c>
      <c r="J500" t="s">
        <v>34</v>
      </c>
      <c r="K500">
        <v>0</v>
      </c>
      <c r="L500">
        <v>123</v>
      </c>
      <c r="M500">
        <v>30</v>
      </c>
      <c r="N500">
        <v>0</v>
      </c>
      <c r="O500">
        <v>0</v>
      </c>
      <c r="P500">
        <v>0</v>
      </c>
      <c r="Q500" t="s">
        <v>44</v>
      </c>
      <c r="T500" t="s">
        <v>37</v>
      </c>
      <c r="U500" t="s">
        <v>1429</v>
      </c>
      <c r="V500" t="s">
        <v>38</v>
      </c>
      <c r="W500" t="s">
        <v>39</v>
      </c>
      <c r="Y500">
        <v>1981</v>
      </c>
      <c r="Z500">
        <v>1</v>
      </c>
      <c r="AA500" t="s">
        <v>204</v>
      </c>
      <c r="AB500" t="s">
        <v>292</v>
      </c>
      <c r="AC500" s="1">
        <v>29649</v>
      </c>
      <c r="AE500" t="s">
        <v>41</v>
      </c>
    </row>
    <row r="501" spans="1:31" x14ac:dyDescent="0.25">
      <c r="A501">
        <v>2019</v>
      </c>
      <c r="B501">
        <v>3</v>
      </c>
      <c r="C501">
        <v>23</v>
      </c>
      <c r="D501">
        <v>1</v>
      </c>
      <c r="E501">
        <v>1</v>
      </c>
      <c r="F501">
        <v>5000</v>
      </c>
      <c r="G501">
        <v>867696</v>
      </c>
      <c r="H501" t="s">
        <v>289</v>
      </c>
      <c r="I501" t="s">
        <v>290</v>
      </c>
      <c r="J501" t="s">
        <v>34</v>
      </c>
      <c r="K501">
        <v>0</v>
      </c>
      <c r="L501">
        <v>125</v>
      </c>
      <c r="M501">
        <v>30</v>
      </c>
      <c r="N501">
        <v>0</v>
      </c>
      <c r="O501">
        <v>0</v>
      </c>
      <c r="P501">
        <v>0</v>
      </c>
      <c r="Q501" t="s">
        <v>45</v>
      </c>
      <c r="T501" t="s">
        <v>37</v>
      </c>
      <c r="U501" t="s">
        <v>1429</v>
      </c>
      <c r="V501" t="s">
        <v>38</v>
      </c>
      <c r="W501" t="s">
        <v>39</v>
      </c>
      <c r="Y501">
        <v>1981</v>
      </c>
      <c r="Z501">
        <v>1</v>
      </c>
      <c r="AA501" t="s">
        <v>204</v>
      </c>
      <c r="AB501" t="s">
        <v>292</v>
      </c>
      <c r="AC501" s="1">
        <v>29649</v>
      </c>
      <c r="AE501" t="s">
        <v>41</v>
      </c>
    </row>
    <row r="502" spans="1:31" x14ac:dyDescent="0.25">
      <c r="A502">
        <v>2019</v>
      </c>
      <c r="B502">
        <v>3</v>
      </c>
      <c r="C502">
        <v>23</v>
      </c>
      <c r="D502">
        <v>1</v>
      </c>
      <c r="E502">
        <v>1</v>
      </c>
      <c r="F502">
        <v>5000</v>
      </c>
      <c r="G502">
        <v>867696</v>
      </c>
      <c r="H502" t="s">
        <v>289</v>
      </c>
      <c r="I502" t="s">
        <v>290</v>
      </c>
      <c r="J502" t="s">
        <v>34</v>
      </c>
      <c r="K502">
        <v>0</v>
      </c>
      <c r="L502">
        <v>131</v>
      </c>
      <c r="M502">
        <v>30</v>
      </c>
      <c r="N502">
        <v>0</v>
      </c>
      <c r="O502">
        <v>0</v>
      </c>
      <c r="P502">
        <v>0</v>
      </c>
      <c r="Q502" t="s">
        <v>46</v>
      </c>
      <c r="T502" t="s">
        <v>37</v>
      </c>
      <c r="U502" t="s">
        <v>1429</v>
      </c>
      <c r="V502" t="s">
        <v>38</v>
      </c>
      <c r="W502" t="s">
        <v>39</v>
      </c>
      <c r="Y502">
        <v>1981</v>
      </c>
      <c r="Z502">
        <v>1</v>
      </c>
      <c r="AA502" t="s">
        <v>204</v>
      </c>
      <c r="AB502" t="s">
        <v>292</v>
      </c>
      <c r="AC502" s="1">
        <v>29649</v>
      </c>
      <c r="AE502" t="s">
        <v>41</v>
      </c>
    </row>
    <row r="503" spans="1:31" x14ac:dyDescent="0.25">
      <c r="A503">
        <v>2019</v>
      </c>
      <c r="B503">
        <v>3</v>
      </c>
      <c r="C503">
        <v>23</v>
      </c>
      <c r="D503">
        <v>1</v>
      </c>
      <c r="E503">
        <v>1</v>
      </c>
      <c r="F503">
        <v>5000</v>
      </c>
      <c r="G503">
        <v>867696</v>
      </c>
      <c r="H503" t="s">
        <v>289</v>
      </c>
      <c r="I503" t="s">
        <v>290</v>
      </c>
      <c r="J503" t="s">
        <v>34</v>
      </c>
      <c r="K503">
        <v>0</v>
      </c>
      <c r="L503">
        <v>133</v>
      </c>
      <c r="M503">
        <v>30</v>
      </c>
      <c r="N503">
        <v>0</v>
      </c>
      <c r="O503">
        <v>0</v>
      </c>
      <c r="P503">
        <v>0</v>
      </c>
      <c r="Q503" t="s">
        <v>47</v>
      </c>
      <c r="T503" t="s">
        <v>37</v>
      </c>
      <c r="U503" t="s">
        <v>1429</v>
      </c>
      <c r="V503" t="s">
        <v>38</v>
      </c>
      <c r="W503" t="s">
        <v>39</v>
      </c>
      <c r="Y503">
        <v>1981</v>
      </c>
      <c r="Z503">
        <v>1</v>
      </c>
      <c r="AA503" t="s">
        <v>204</v>
      </c>
      <c r="AB503" t="s">
        <v>292</v>
      </c>
      <c r="AC503" s="1">
        <v>29649</v>
      </c>
      <c r="AE503" t="s">
        <v>41</v>
      </c>
    </row>
    <row r="504" spans="1:31" x14ac:dyDescent="0.25">
      <c r="A504">
        <v>2019</v>
      </c>
      <c r="B504">
        <v>3</v>
      </c>
      <c r="C504">
        <v>23</v>
      </c>
      <c r="D504">
        <v>1</v>
      </c>
      <c r="E504">
        <v>1</v>
      </c>
      <c r="F504">
        <v>5000</v>
      </c>
      <c r="G504">
        <v>867696</v>
      </c>
      <c r="H504" t="s">
        <v>289</v>
      </c>
      <c r="I504" t="s">
        <v>290</v>
      </c>
      <c r="J504" t="s">
        <v>34</v>
      </c>
      <c r="K504">
        <v>0</v>
      </c>
      <c r="L504">
        <v>199</v>
      </c>
      <c r="M504">
        <v>30</v>
      </c>
      <c r="N504">
        <v>0</v>
      </c>
      <c r="O504">
        <v>0</v>
      </c>
      <c r="P504">
        <v>0</v>
      </c>
      <c r="Q504" t="s">
        <v>48</v>
      </c>
      <c r="T504" t="s">
        <v>37</v>
      </c>
      <c r="U504" t="s">
        <v>1429</v>
      </c>
      <c r="V504" t="s">
        <v>38</v>
      </c>
      <c r="W504" t="s">
        <v>39</v>
      </c>
      <c r="Y504">
        <v>1981</v>
      </c>
      <c r="Z504">
        <v>1</v>
      </c>
      <c r="AA504" t="s">
        <v>204</v>
      </c>
      <c r="AB504" t="s">
        <v>292</v>
      </c>
      <c r="AC504" s="1">
        <v>29649</v>
      </c>
      <c r="AE504" t="s">
        <v>41</v>
      </c>
    </row>
    <row r="505" spans="1:31" x14ac:dyDescent="0.25">
      <c r="A505">
        <v>2019</v>
      </c>
      <c r="B505">
        <v>3</v>
      </c>
      <c r="C505">
        <v>23</v>
      </c>
      <c r="D505">
        <v>1</v>
      </c>
      <c r="E505">
        <v>1</v>
      </c>
      <c r="F505">
        <v>5000</v>
      </c>
      <c r="G505">
        <v>867696</v>
      </c>
      <c r="H505" t="s">
        <v>289</v>
      </c>
      <c r="I505" t="s">
        <v>290</v>
      </c>
      <c r="J505" t="s">
        <v>34</v>
      </c>
      <c r="K505">
        <v>0</v>
      </c>
      <c r="L505">
        <v>232</v>
      </c>
      <c r="M505">
        <v>30</v>
      </c>
      <c r="N505">
        <v>0</v>
      </c>
      <c r="O505">
        <v>0</v>
      </c>
      <c r="P505">
        <v>0</v>
      </c>
      <c r="Q505" t="s">
        <v>49</v>
      </c>
      <c r="T505" t="s">
        <v>37</v>
      </c>
      <c r="U505" t="s">
        <v>1429</v>
      </c>
      <c r="V505" t="s">
        <v>38</v>
      </c>
      <c r="W505" t="s">
        <v>39</v>
      </c>
      <c r="Y505">
        <v>1981</v>
      </c>
      <c r="Z505">
        <v>1</v>
      </c>
      <c r="AA505" t="s">
        <v>204</v>
      </c>
      <c r="AB505" t="s">
        <v>292</v>
      </c>
      <c r="AC505" s="1">
        <v>29649</v>
      </c>
      <c r="AE505" t="s">
        <v>41</v>
      </c>
    </row>
    <row r="506" spans="1:31" x14ac:dyDescent="0.25">
      <c r="A506">
        <v>2019</v>
      </c>
      <c r="B506">
        <v>3</v>
      </c>
      <c r="C506">
        <v>23</v>
      </c>
      <c r="D506">
        <v>1</v>
      </c>
      <c r="E506">
        <v>1</v>
      </c>
      <c r="F506">
        <v>6000</v>
      </c>
      <c r="G506">
        <v>869137</v>
      </c>
      <c r="H506" t="s">
        <v>293</v>
      </c>
      <c r="I506" t="s">
        <v>294</v>
      </c>
      <c r="J506" t="s">
        <v>34</v>
      </c>
      <c r="K506">
        <f>O506+O507+O508+O509+O510+O511+O512+O513+O514</f>
        <v>7800000</v>
      </c>
      <c r="L506">
        <v>111</v>
      </c>
      <c r="M506">
        <v>10</v>
      </c>
      <c r="N506" t="s">
        <v>163</v>
      </c>
      <c r="O506">
        <v>6000000</v>
      </c>
      <c r="P506">
        <v>5460000</v>
      </c>
      <c r="Q506" t="s">
        <v>36</v>
      </c>
      <c r="T506" t="s">
        <v>164</v>
      </c>
      <c r="U506" t="s">
        <v>295</v>
      </c>
      <c r="V506" t="s">
        <v>286</v>
      </c>
      <c r="W506" t="s">
        <v>39</v>
      </c>
      <c r="Y506">
        <v>1976</v>
      </c>
      <c r="Z506">
        <v>1</v>
      </c>
      <c r="AA506" t="s">
        <v>75</v>
      </c>
      <c r="AB506" t="s">
        <v>296</v>
      </c>
      <c r="AC506" s="1">
        <v>27899</v>
      </c>
      <c r="AE506" t="s">
        <v>41</v>
      </c>
    </row>
    <row r="507" spans="1:31" x14ac:dyDescent="0.25">
      <c r="A507">
        <v>2019</v>
      </c>
      <c r="B507">
        <v>3</v>
      </c>
      <c r="C507">
        <v>23</v>
      </c>
      <c r="D507">
        <v>1</v>
      </c>
      <c r="E507">
        <v>1</v>
      </c>
      <c r="F507">
        <v>6000</v>
      </c>
      <c r="G507">
        <v>869137</v>
      </c>
      <c r="H507" t="s">
        <v>293</v>
      </c>
      <c r="I507" t="s">
        <v>294</v>
      </c>
      <c r="J507" t="s">
        <v>34</v>
      </c>
      <c r="K507">
        <v>0</v>
      </c>
      <c r="L507">
        <v>113</v>
      </c>
      <c r="M507">
        <v>30</v>
      </c>
      <c r="N507">
        <v>0</v>
      </c>
      <c r="O507">
        <v>0</v>
      </c>
      <c r="P507">
        <v>0</v>
      </c>
      <c r="Q507" t="s">
        <v>42</v>
      </c>
      <c r="T507" t="s">
        <v>164</v>
      </c>
      <c r="U507" t="s">
        <v>295</v>
      </c>
      <c r="V507" t="s">
        <v>286</v>
      </c>
      <c r="W507" t="s">
        <v>39</v>
      </c>
      <c r="Y507">
        <v>1976</v>
      </c>
      <c r="Z507">
        <v>1</v>
      </c>
      <c r="AA507" t="s">
        <v>75</v>
      </c>
      <c r="AB507" t="s">
        <v>296</v>
      </c>
      <c r="AC507" s="1">
        <v>27899</v>
      </c>
      <c r="AE507" t="s">
        <v>41</v>
      </c>
    </row>
    <row r="508" spans="1:31" x14ac:dyDescent="0.25">
      <c r="A508">
        <v>2019</v>
      </c>
      <c r="B508">
        <v>3</v>
      </c>
      <c r="C508">
        <v>23</v>
      </c>
      <c r="D508">
        <v>1</v>
      </c>
      <c r="E508">
        <v>1</v>
      </c>
      <c r="F508">
        <v>6000</v>
      </c>
      <c r="G508">
        <v>869137</v>
      </c>
      <c r="H508" t="s">
        <v>293</v>
      </c>
      <c r="I508" t="s">
        <v>294</v>
      </c>
      <c r="J508" t="s">
        <v>34</v>
      </c>
      <c r="K508">
        <v>0</v>
      </c>
      <c r="L508">
        <v>114</v>
      </c>
      <c r="M508">
        <v>10</v>
      </c>
      <c r="N508">
        <v>0</v>
      </c>
      <c r="O508">
        <v>0</v>
      </c>
      <c r="P508">
        <v>0</v>
      </c>
      <c r="Q508" t="s">
        <v>43</v>
      </c>
      <c r="T508" t="s">
        <v>164</v>
      </c>
      <c r="U508" t="s">
        <v>295</v>
      </c>
      <c r="V508" t="s">
        <v>286</v>
      </c>
      <c r="W508" t="s">
        <v>39</v>
      </c>
      <c r="Y508">
        <v>1976</v>
      </c>
      <c r="Z508">
        <v>1</v>
      </c>
      <c r="AA508" t="s">
        <v>75</v>
      </c>
      <c r="AB508" t="s">
        <v>296</v>
      </c>
      <c r="AC508" s="1">
        <v>27899</v>
      </c>
      <c r="AE508" t="s">
        <v>41</v>
      </c>
    </row>
    <row r="509" spans="1:31" x14ac:dyDescent="0.25">
      <c r="A509">
        <v>2019</v>
      </c>
      <c r="B509">
        <v>3</v>
      </c>
      <c r="C509">
        <v>23</v>
      </c>
      <c r="D509">
        <v>1</v>
      </c>
      <c r="E509">
        <v>1</v>
      </c>
      <c r="F509">
        <v>6000</v>
      </c>
      <c r="G509">
        <v>869137</v>
      </c>
      <c r="H509" t="s">
        <v>293</v>
      </c>
      <c r="I509" t="s">
        <v>294</v>
      </c>
      <c r="J509" t="s">
        <v>34</v>
      </c>
      <c r="K509">
        <v>0</v>
      </c>
      <c r="L509">
        <v>123</v>
      </c>
      <c r="M509">
        <v>30</v>
      </c>
      <c r="N509">
        <v>0</v>
      </c>
      <c r="O509">
        <v>0</v>
      </c>
      <c r="P509">
        <v>0</v>
      </c>
      <c r="Q509" t="s">
        <v>44</v>
      </c>
      <c r="T509" t="s">
        <v>164</v>
      </c>
      <c r="U509" t="s">
        <v>295</v>
      </c>
      <c r="V509" t="s">
        <v>286</v>
      </c>
      <c r="W509" t="s">
        <v>39</v>
      </c>
      <c r="Y509">
        <v>1976</v>
      </c>
      <c r="Z509">
        <v>1</v>
      </c>
      <c r="AA509" t="s">
        <v>75</v>
      </c>
      <c r="AB509" t="s">
        <v>296</v>
      </c>
      <c r="AC509" s="1">
        <v>27899</v>
      </c>
      <c r="AE509" t="s">
        <v>41</v>
      </c>
    </row>
    <row r="510" spans="1:31" x14ac:dyDescent="0.25">
      <c r="A510">
        <v>2019</v>
      </c>
      <c r="B510">
        <v>3</v>
      </c>
      <c r="C510">
        <v>23</v>
      </c>
      <c r="D510">
        <v>1</v>
      </c>
      <c r="E510">
        <v>1</v>
      </c>
      <c r="F510">
        <v>6000</v>
      </c>
      <c r="G510">
        <v>869137</v>
      </c>
      <c r="H510" t="s">
        <v>293</v>
      </c>
      <c r="I510" t="s">
        <v>294</v>
      </c>
      <c r="J510" t="s">
        <v>34</v>
      </c>
      <c r="K510">
        <v>0</v>
      </c>
      <c r="L510">
        <v>125</v>
      </c>
      <c r="M510">
        <v>30</v>
      </c>
      <c r="N510">
        <v>0</v>
      </c>
      <c r="O510">
        <v>0</v>
      </c>
      <c r="P510">
        <v>0</v>
      </c>
      <c r="Q510" t="s">
        <v>45</v>
      </c>
      <c r="T510" t="s">
        <v>164</v>
      </c>
      <c r="U510" t="s">
        <v>295</v>
      </c>
      <c r="V510" t="s">
        <v>286</v>
      </c>
      <c r="W510" t="s">
        <v>39</v>
      </c>
      <c r="Y510">
        <v>1976</v>
      </c>
      <c r="Z510">
        <v>1</v>
      </c>
      <c r="AA510" t="s">
        <v>75</v>
      </c>
      <c r="AB510" t="s">
        <v>296</v>
      </c>
      <c r="AC510" s="1">
        <v>27899</v>
      </c>
      <c r="AE510" t="s">
        <v>41</v>
      </c>
    </row>
    <row r="511" spans="1:31" x14ac:dyDescent="0.25">
      <c r="A511">
        <v>2019</v>
      </c>
      <c r="B511">
        <v>3</v>
      </c>
      <c r="C511">
        <v>23</v>
      </c>
      <c r="D511">
        <v>1</v>
      </c>
      <c r="E511">
        <v>1</v>
      </c>
      <c r="F511">
        <v>6000</v>
      </c>
      <c r="G511">
        <v>869137</v>
      </c>
      <c r="H511" t="s">
        <v>293</v>
      </c>
      <c r="I511" t="s">
        <v>294</v>
      </c>
      <c r="J511" t="s">
        <v>34</v>
      </c>
      <c r="K511">
        <v>0</v>
      </c>
      <c r="L511">
        <v>131</v>
      </c>
      <c r="M511">
        <v>30</v>
      </c>
      <c r="N511">
        <v>0</v>
      </c>
      <c r="O511">
        <v>0</v>
      </c>
      <c r="P511">
        <v>0</v>
      </c>
      <c r="Q511" t="s">
        <v>46</v>
      </c>
      <c r="T511" t="s">
        <v>164</v>
      </c>
      <c r="U511" t="s">
        <v>295</v>
      </c>
      <c r="V511" t="s">
        <v>286</v>
      </c>
      <c r="W511" t="s">
        <v>39</v>
      </c>
      <c r="Y511">
        <v>1976</v>
      </c>
      <c r="Z511">
        <v>1</v>
      </c>
      <c r="AA511" t="s">
        <v>75</v>
      </c>
      <c r="AB511" t="s">
        <v>296</v>
      </c>
      <c r="AC511" s="1">
        <v>27899</v>
      </c>
      <c r="AE511" t="s">
        <v>41</v>
      </c>
    </row>
    <row r="512" spans="1:31" x14ac:dyDescent="0.25">
      <c r="A512">
        <v>2019</v>
      </c>
      <c r="B512">
        <v>3</v>
      </c>
      <c r="C512">
        <v>23</v>
      </c>
      <c r="D512">
        <v>1</v>
      </c>
      <c r="E512">
        <v>1</v>
      </c>
      <c r="F512">
        <v>6000</v>
      </c>
      <c r="G512">
        <v>869137</v>
      </c>
      <c r="H512" t="s">
        <v>293</v>
      </c>
      <c r="I512" t="s">
        <v>294</v>
      </c>
      <c r="J512" t="s">
        <v>34</v>
      </c>
      <c r="K512">
        <v>0</v>
      </c>
      <c r="L512">
        <v>133</v>
      </c>
      <c r="M512">
        <v>30</v>
      </c>
      <c r="N512">
        <v>0</v>
      </c>
      <c r="O512">
        <v>1800000</v>
      </c>
      <c r="P512">
        <v>1638000</v>
      </c>
      <c r="Q512" t="s">
        <v>47</v>
      </c>
      <c r="T512" t="s">
        <v>164</v>
      </c>
      <c r="U512" t="s">
        <v>295</v>
      </c>
      <c r="V512" t="s">
        <v>286</v>
      </c>
      <c r="W512" t="s">
        <v>39</v>
      </c>
      <c r="Y512">
        <v>1976</v>
      </c>
      <c r="Z512">
        <v>1</v>
      </c>
      <c r="AA512" t="s">
        <v>75</v>
      </c>
      <c r="AB512" t="s">
        <v>296</v>
      </c>
      <c r="AC512" s="1">
        <v>27899</v>
      </c>
      <c r="AE512" t="s">
        <v>41</v>
      </c>
    </row>
    <row r="513" spans="1:31" x14ac:dyDescent="0.25">
      <c r="A513">
        <v>2019</v>
      </c>
      <c r="B513">
        <v>3</v>
      </c>
      <c r="C513">
        <v>23</v>
      </c>
      <c r="D513">
        <v>1</v>
      </c>
      <c r="E513">
        <v>1</v>
      </c>
      <c r="F513">
        <v>6000</v>
      </c>
      <c r="G513">
        <v>869137</v>
      </c>
      <c r="H513" t="s">
        <v>293</v>
      </c>
      <c r="I513" t="s">
        <v>294</v>
      </c>
      <c r="J513" t="s">
        <v>34</v>
      </c>
      <c r="K513">
        <v>0</v>
      </c>
      <c r="L513">
        <v>199</v>
      </c>
      <c r="M513">
        <v>30</v>
      </c>
      <c r="N513">
        <v>0</v>
      </c>
      <c r="O513">
        <v>0</v>
      </c>
      <c r="P513">
        <v>0</v>
      </c>
      <c r="Q513" t="s">
        <v>48</v>
      </c>
      <c r="T513" t="s">
        <v>164</v>
      </c>
      <c r="U513" t="s">
        <v>295</v>
      </c>
      <c r="V513" t="s">
        <v>286</v>
      </c>
      <c r="W513" t="s">
        <v>39</v>
      </c>
      <c r="Y513">
        <v>1976</v>
      </c>
      <c r="Z513">
        <v>1</v>
      </c>
      <c r="AA513" t="s">
        <v>75</v>
      </c>
      <c r="AB513" t="s">
        <v>296</v>
      </c>
      <c r="AC513" s="1">
        <v>27899</v>
      </c>
      <c r="AE513" t="s">
        <v>41</v>
      </c>
    </row>
    <row r="514" spans="1:31" x14ac:dyDescent="0.25">
      <c r="A514">
        <v>2019</v>
      </c>
      <c r="B514">
        <v>3</v>
      </c>
      <c r="C514">
        <v>23</v>
      </c>
      <c r="D514">
        <v>1</v>
      </c>
      <c r="E514">
        <v>1</v>
      </c>
      <c r="F514">
        <v>6000</v>
      </c>
      <c r="G514">
        <v>869137</v>
      </c>
      <c r="H514" t="s">
        <v>293</v>
      </c>
      <c r="I514" t="s">
        <v>294</v>
      </c>
      <c r="J514" t="s">
        <v>34</v>
      </c>
      <c r="K514">
        <v>0</v>
      </c>
      <c r="L514">
        <v>232</v>
      </c>
      <c r="M514">
        <v>30</v>
      </c>
      <c r="N514">
        <v>0</v>
      </c>
      <c r="O514">
        <v>0</v>
      </c>
      <c r="P514">
        <v>0</v>
      </c>
      <c r="Q514" t="s">
        <v>49</v>
      </c>
      <c r="T514" t="s">
        <v>164</v>
      </c>
      <c r="U514" t="s">
        <v>295</v>
      </c>
      <c r="V514" t="s">
        <v>286</v>
      </c>
      <c r="W514" t="s">
        <v>39</v>
      </c>
      <c r="Y514">
        <v>1976</v>
      </c>
      <c r="Z514">
        <v>1</v>
      </c>
      <c r="AA514" t="s">
        <v>75</v>
      </c>
      <c r="AB514" t="s">
        <v>296</v>
      </c>
      <c r="AC514" s="1">
        <v>27899</v>
      </c>
      <c r="AE514" t="s">
        <v>41</v>
      </c>
    </row>
    <row r="515" spans="1:31" x14ac:dyDescent="0.25">
      <c r="A515">
        <v>2019</v>
      </c>
      <c r="B515">
        <v>3</v>
      </c>
      <c r="C515">
        <v>23</v>
      </c>
      <c r="D515">
        <v>1</v>
      </c>
      <c r="E515">
        <v>1</v>
      </c>
      <c r="F515">
        <v>35000</v>
      </c>
      <c r="G515">
        <v>869175</v>
      </c>
      <c r="H515" t="s">
        <v>297</v>
      </c>
      <c r="I515" t="s">
        <v>298</v>
      </c>
      <c r="J515" t="s">
        <v>34</v>
      </c>
      <c r="K515">
        <f>O515+O516+O517+O518+O519+O520+O521+O522+O523</f>
        <v>4472667</v>
      </c>
      <c r="L515">
        <v>111</v>
      </c>
      <c r="M515">
        <v>10</v>
      </c>
      <c r="N515" t="s">
        <v>90</v>
      </c>
      <c r="O515">
        <v>3200000</v>
      </c>
      <c r="P515">
        <v>2912000</v>
      </c>
      <c r="Q515" t="s">
        <v>36</v>
      </c>
      <c r="T515" t="s">
        <v>73</v>
      </c>
      <c r="U515" t="s">
        <v>139</v>
      </c>
      <c r="V515" t="s">
        <v>38</v>
      </c>
      <c r="W515" t="s">
        <v>39</v>
      </c>
      <c r="Y515">
        <v>1989</v>
      </c>
      <c r="Z515">
        <v>1</v>
      </c>
      <c r="AA515" t="s">
        <v>75</v>
      </c>
      <c r="AB515" t="s">
        <v>69</v>
      </c>
      <c r="AC515" s="1">
        <v>32629</v>
      </c>
      <c r="AE515" t="s">
        <v>41</v>
      </c>
    </row>
    <row r="516" spans="1:31" x14ac:dyDescent="0.25">
      <c r="A516">
        <v>2019</v>
      </c>
      <c r="B516">
        <v>3</v>
      </c>
      <c r="C516">
        <v>23</v>
      </c>
      <c r="D516">
        <v>1</v>
      </c>
      <c r="E516">
        <v>1</v>
      </c>
      <c r="F516">
        <v>35000</v>
      </c>
      <c r="G516">
        <v>869175</v>
      </c>
      <c r="H516" t="s">
        <v>297</v>
      </c>
      <c r="I516" t="s">
        <v>298</v>
      </c>
      <c r="J516" t="s">
        <v>34</v>
      </c>
      <c r="K516">
        <v>0</v>
      </c>
      <c r="L516">
        <v>113</v>
      </c>
      <c r="M516">
        <v>30</v>
      </c>
      <c r="N516">
        <v>0</v>
      </c>
      <c r="O516">
        <v>0</v>
      </c>
      <c r="P516">
        <v>0</v>
      </c>
      <c r="Q516" t="s">
        <v>42</v>
      </c>
      <c r="T516" t="s">
        <v>73</v>
      </c>
      <c r="U516" t="s">
        <v>139</v>
      </c>
      <c r="V516" t="s">
        <v>38</v>
      </c>
      <c r="W516" t="s">
        <v>39</v>
      </c>
      <c r="Y516">
        <v>1989</v>
      </c>
      <c r="Z516">
        <v>1</v>
      </c>
      <c r="AA516" t="s">
        <v>75</v>
      </c>
      <c r="AB516" t="s">
        <v>69</v>
      </c>
      <c r="AC516" s="1">
        <v>32629</v>
      </c>
      <c r="AE516" t="s">
        <v>41</v>
      </c>
    </row>
    <row r="517" spans="1:31" x14ac:dyDescent="0.25">
      <c r="A517">
        <v>2019</v>
      </c>
      <c r="B517">
        <v>3</v>
      </c>
      <c r="C517">
        <v>23</v>
      </c>
      <c r="D517">
        <v>1</v>
      </c>
      <c r="E517">
        <v>1</v>
      </c>
      <c r="F517">
        <v>35000</v>
      </c>
      <c r="G517">
        <v>869175</v>
      </c>
      <c r="H517" t="s">
        <v>297</v>
      </c>
      <c r="I517" t="s">
        <v>298</v>
      </c>
      <c r="J517" t="s">
        <v>34</v>
      </c>
      <c r="K517">
        <v>0</v>
      </c>
      <c r="L517">
        <v>114</v>
      </c>
      <c r="M517">
        <v>10</v>
      </c>
      <c r="N517">
        <v>0</v>
      </c>
      <c r="O517">
        <v>0</v>
      </c>
      <c r="P517">
        <v>0</v>
      </c>
      <c r="Q517" t="s">
        <v>43</v>
      </c>
      <c r="T517" t="s">
        <v>73</v>
      </c>
      <c r="U517" t="s">
        <v>139</v>
      </c>
      <c r="V517" t="s">
        <v>38</v>
      </c>
      <c r="W517" t="s">
        <v>39</v>
      </c>
      <c r="Y517">
        <v>1989</v>
      </c>
      <c r="Z517">
        <v>1</v>
      </c>
      <c r="AA517" t="s">
        <v>75</v>
      </c>
      <c r="AB517" t="s">
        <v>69</v>
      </c>
      <c r="AC517" s="1">
        <v>32629</v>
      </c>
      <c r="AE517" t="s">
        <v>41</v>
      </c>
    </row>
    <row r="518" spans="1:31" x14ac:dyDescent="0.25">
      <c r="A518">
        <v>2019</v>
      </c>
      <c r="B518">
        <v>3</v>
      </c>
      <c r="C518">
        <v>23</v>
      </c>
      <c r="D518">
        <v>1</v>
      </c>
      <c r="E518">
        <v>1</v>
      </c>
      <c r="F518">
        <v>35000</v>
      </c>
      <c r="G518">
        <v>869175</v>
      </c>
      <c r="H518" t="s">
        <v>297</v>
      </c>
      <c r="I518" t="s">
        <v>298</v>
      </c>
      <c r="J518" t="s">
        <v>34</v>
      </c>
      <c r="K518">
        <v>0</v>
      </c>
      <c r="L518">
        <v>123</v>
      </c>
      <c r="M518">
        <v>30</v>
      </c>
      <c r="N518">
        <v>0</v>
      </c>
      <c r="O518">
        <v>1042667</v>
      </c>
      <c r="P518">
        <v>948827</v>
      </c>
      <c r="Q518" t="s">
        <v>44</v>
      </c>
      <c r="T518" t="s">
        <v>73</v>
      </c>
      <c r="U518" t="s">
        <v>139</v>
      </c>
      <c r="V518" t="s">
        <v>38</v>
      </c>
      <c r="W518" t="s">
        <v>39</v>
      </c>
      <c r="Y518">
        <v>1989</v>
      </c>
      <c r="Z518">
        <v>1</v>
      </c>
      <c r="AA518" t="s">
        <v>75</v>
      </c>
      <c r="AB518" t="s">
        <v>69</v>
      </c>
      <c r="AC518" s="1">
        <v>32629</v>
      </c>
      <c r="AE518" t="s">
        <v>41</v>
      </c>
    </row>
    <row r="519" spans="1:31" x14ac:dyDescent="0.25">
      <c r="A519">
        <v>2019</v>
      </c>
      <c r="B519">
        <v>3</v>
      </c>
      <c r="C519">
        <v>23</v>
      </c>
      <c r="D519">
        <v>1</v>
      </c>
      <c r="E519">
        <v>1</v>
      </c>
      <c r="F519">
        <v>35000</v>
      </c>
      <c r="G519">
        <v>869175</v>
      </c>
      <c r="H519" t="s">
        <v>297</v>
      </c>
      <c r="I519" t="s">
        <v>298</v>
      </c>
      <c r="J519" t="s">
        <v>34</v>
      </c>
      <c r="K519">
        <v>0</v>
      </c>
      <c r="L519">
        <v>125</v>
      </c>
      <c r="M519">
        <v>30</v>
      </c>
      <c r="N519">
        <v>0</v>
      </c>
      <c r="O519">
        <v>230000</v>
      </c>
      <c r="P519">
        <v>209300</v>
      </c>
      <c r="Q519" t="s">
        <v>45</v>
      </c>
      <c r="T519" t="s">
        <v>73</v>
      </c>
      <c r="U519" t="s">
        <v>139</v>
      </c>
      <c r="V519" t="s">
        <v>38</v>
      </c>
      <c r="W519" t="s">
        <v>39</v>
      </c>
      <c r="Y519">
        <v>1989</v>
      </c>
      <c r="Z519">
        <v>1</v>
      </c>
      <c r="AA519" t="s">
        <v>75</v>
      </c>
      <c r="AB519" t="s">
        <v>69</v>
      </c>
      <c r="AC519" s="1">
        <v>32629</v>
      </c>
      <c r="AE519" t="s">
        <v>41</v>
      </c>
    </row>
    <row r="520" spans="1:31" x14ac:dyDescent="0.25">
      <c r="A520">
        <v>2019</v>
      </c>
      <c r="B520">
        <v>3</v>
      </c>
      <c r="C520">
        <v>23</v>
      </c>
      <c r="D520">
        <v>1</v>
      </c>
      <c r="E520">
        <v>1</v>
      </c>
      <c r="F520">
        <v>35000</v>
      </c>
      <c r="G520">
        <v>869175</v>
      </c>
      <c r="H520" t="s">
        <v>297</v>
      </c>
      <c r="I520" t="s">
        <v>298</v>
      </c>
      <c r="J520" t="s">
        <v>34</v>
      </c>
      <c r="K520">
        <v>0</v>
      </c>
      <c r="L520">
        <v>131</v>
      </c>
      <c r="M520">
        <v>30</v>
      </c>
      <c r="N520">
        <v>0</v>
      </c>
      <c r="O520">
        <v>0</v>
      </c>
      <c r="P520">
        <v>0</v>
      </c>
      <c r="Q520" t="s">
        <v>46</v>
      </c>
      <c r="T520" t="s">
        <v>73</v>
      </c>
      <c r="U520" t="s">
        <v>139</v>
      </c>
      <c r="V520" t="s">
        <v>38</v>
      </c>
      <c r="W520" t="s">
        <v>39</v>
      </c>
      <c r="Y520">
        <v>1989</v>
      </c>
      <c r="Z520">
        <v>1</v>
      </c>
      <c r="AA520" t="s">
        <v>75</v>
      </c>
      <c r="AB520" t="s">
        <v>69</v>
      </c>
      <c r="AC520" s="1">
        <v>32629</v>
      </c>
      <c r="AE520" t="s">
        <v>41</v>
      </c>
    </row>
    <row r="521" spans="1:31" x14ac:dyDescent="0.25">
      <c r="A521">
        <v>2019</v>
      </c>
      <c r="B521">
        <v>3</v>
      </c>
      <c r="C521">
        <v>23</v>
      </c>
      <c r="D521">
        <v>1</v>
      </c>
      <c r="E521">
        <v>1</v>
      </c>
      <c r="F521">
        <v>35000</v>
      </c>
      <c r="G521">
        <v>869175</v>
      </c>
      <c r="H521" t="s">
        <v>297</v>
      </c>
      <c r="I521" t="s">
        <v>298</v>
      </c>
      <c r="J521" t="s">
        <v>34</v>
      </c>
      <c r="K521">
        <v>0</v>
      </c>
      <c r="L521">
        <v>133</v>
      </c>
      <c r="M521">
        <v>30</v>
      </c>
      <c r="N521">
        <v>0</v>
      </c>
      <c r="O521">
        <v>0</v>
      </c>
      <c r="P521">
        <v>0</v>
      </c>
      <c r="Q521" t="s">
        <v>47</v>
      </c>
      <c r="T521" t="s">
        <v>73</v>
      </c>
      <c r="U521" t="s">
        <v>139</v>
      </c>
      <c r="V521" t="s">
        <v>38</v>
      </c>
      <c r="W521" t="s">
        <v>39</v>
      </c>
      <c r="Y521">
        <v>1989</v>
      </c>
      <c r="Z521">
        <v>1</v>
      </c>
      <c r="AA521" t="s">
        <v>75</v>
      </c>
      <c r="AB521" t="s">
        <v>69</v>
      </c>
      <c r="AC521" s="1">
        <v>32629</v>
      </c>
      <c r="AE521" t="s">
        <v>41</v>
      </c>
    </row>
    <row r="522" spans="1:31" x14ac:dyDescent="0.25">
      <c r="A522">
        <v>2019</v>
      </c>
      <c r="B522">
        <v>3</v>
      </c>
      <c r="C522">
        <v>23</v>
      </c>
      <c r="D522">
        <v>1</v>
      </c>
      <c r="E522">
        <v>1</v>
      </c>
      <c r="F522">
        <v>35000</v>
      </c>
      <c r="G522">
        <v>869175</v>
      </c>
      <c r="H522" t="s">
        <v>297</v>
      </c>
      <c r="I522" t="s">
        <v>298</v>
      </c>
      <c r="J522" t="s">
        <v>34</v>
      </c>
      <c r="K522">
        <v>0</v>
      </c>
      <c r="L522">
        <v>199</v>
      </c>
      <c r="M522">
        <v>30</v>
      </c>
      <c r="N522">
        <v>0</v>
      </c>
      <c r="O522">
        <v>0</v>
      </c>
      <c r="P522">
        <v>0</v>
      </c>
      <c r="Q522" t="s">
        <v>48</v>
      </c>
      <c r="T522" t="s">
        <v>73</v>
      </c>
      <c r="U522" t="s">
        <v>139</v>
      </c>
      <c r="V522" t="s">
        <v>38</v>
      </c>
      <c r="W522" t="s">
        <v>39</v>
      </c>
      <c r="Y522">
        <v>1989</v>
      </c>
      <c r="Z522">
        <v>1</v>
      </c>
      <c r="AA522" t="s">
        <v>75</v>
      </c>
      <c r="AB522" t="s">
        <v>69</v>
      </c>
      <c r="AC522" s="1">
        <v>32629</v>
      </c>
      <c r="AE522" t="s">
        <v>41</v>
      </c>
    </row>
    <row r="523" spans="1:31" x14ac:dyDescent="0.25">
      <c r="A523">
        <v>2019</v>
      </c>
      <c r="B523">
        <v>3</v>
      </c>
      <c r="C523">
        <v>23</v>
      </c>
      <c r="D523">
        <v>1</v>
      </c>
      <c r="E523">
        <v>1</v>
      </c>
      <c r="F523">
        <v>35000</v>
      </c>
      <c r="G523">
        <v>869175</v>
      </c>
      <c r="H523" t="s">
        <v>297</v>
      </c>
      <c r="I523" t="s">
        <v>298</v>
      </c>
      <c r="J523" t="s">
        <v>34</v>
      </c>
      <c r="K523">
        <v>0</v>
      </c>
      <c r="L523">
        <v>232</v>
      </c>
      <c r="M523">
        <v>30</v>
      </c>
      <c r="N523">
        <v>0</v>
      </c>
      <c r="O523">
        <v>0</v>
      </c>
      <c r="P523">
        <v>0</v>
      </c>
      <c r="Q523" t="s">
        <v>49</v>
      </c>
      <c r="T523" t="s">
        <v>73</v>
      </c>
      <c r="U523" t="s">
        <v>139</v>
      </c>
      <c r="V523" t="s">
        <v>38</v>
      </c>
      <c r="W523" t="s">
        <v>39</v>
      </c>
      <c r="Y523">
        <v>1989</v>
      </c>
      <c r="Z523">
        <v>1</v>
      </c>
      <c r="AA523" t="s">
        <v>75</v>
      </c>
      <c r="AB523" t="s">
        <v>69</v>
      </c>
      <c r="AC523" s="1">
        <v>32629</v>
      </c>
      <c r="AE523" t="s">
        <v>41</v>
      </c>
    </row>
    <row r="524" spans="1:31" x14ac:dyDescent="0.25">
      <c r="A524">
        <v>2019</v>
      </c>
      <c r="B524">
        <v>3</v>
      </c>
      <c r="C524">
        <v>23</v>
      </c>
      <c r="D524">
        <v>1</v>
      </c>
      <c r="E524">
        <v>1</v>
      </c>
      <c r="F524">
        <v>25000</v>
      </c>
      <c r="G524">
        <v>879864</v>
      </c>
      <c r="H524" t="s">
        <v>299</v>
      </c>
      <c r="I524" t="s">
        <v>300</v>
      </c>
      <c r="J524" t="s">
        <v>34</v>
      </c>
      <c r="K524">
        <f>O524+O525+O526+O527+O528+O529+O530+O531+O532</f>
        <v>4200000</v>
      </c>
      <c r="L524">
        <v>111</v>
      </c>
      <c r="M524">
        <v>10</v>
      </c>
      <c r="N524" t="s">
        <v>138</v>
      </c>
      <c r="O524">
        <v>4200000</v>
      </c>
      <c r="P524">
        <v>3822000</v>
      </c>
      <c r="Q524" t="s">
        <v>36</v>
      </c>
      <c r="T524" t="s">
        <v>73</v>
      </c>
      <c r="U524" t="s">
        <v>81</v>
      </c>
      <c r="V524" t="s">
        <v>38</v>
      </c>
      <c r="W524" t="s">
        <v>39</v>
      </c>
      <c r="Y524">
        <v>1989</v>
      </c>
      <c r="Z524">
        <v>1</v>
      </c>
      <c r="AA524" t="s">
        <v>75</v>
      </c>
      <c r="AB524" t="s">
        <v>69</v>
      </c>
      <c r="AC524" s="1">
        <v>32629</v>
      </c>
      <c r="AE524" t="s">
        <v>41</v>
      </c>
    </row>
    <row r="525" spans="1:31" x14ac:dyDescent="0.25">
      <c r="A525">
        <v>2019</v>
      </c>
      <c r="B525">
        <v>3</v>
      </c>
      <c r="C525">
        <v>23</v>
      </c>
      <c r="D525">
        <v>1</v>
      </c>
      <c r="E525">
        <v>1</v>
      </c>
      <c r="F525">
        <v>25000</v>
      </c>
      <c r="G525">
        <v>879864</v>
      </c>
      <c r="H525" t="s">
        <v>299</v>
      </c>
      <c r="I525" t="s">
        <v>300</v>
      </c>
      <c r="J525" t="s">
        <v>34</v>
      </c>
      <c r="K525">
        <v>0</v>
      </c>
      <c r="L525">
        <v>113</v>
      </c>
      <c r="M525">
        <v>30</v>
      </c>
      <c r="N525">
        <v>0</v>
      </c>
      <c r="O525">
        <v>0</v>
      </c>
      <c r="P525">
        <v>0</v>
      </c>
      <c r="Q525" t="s">
        <v>42</v>
      </c>
      <c r="T525" t="s">
        <v>73</v>
      </c>
      <c r="U525" t="s">
        <v>81</v>
      </c>
      <c r="V525" t="s">
        <v>38</v>
      </c>
      <c r="W525" t="s">
        <v>39</v>
      </c>
      <c r="Y525">
        <v>1989</v>
      </c>
      <c r="Z525">
        <v>1</v>
      </c>
      <c r="AA525" t="s">
        <v>75</v>
      </c>
      <c r="AB525" t="s">
        <v>69</v>
      </c>
      <c r="AC525" s="1">
        <v>32629</v>
      </c>
      <c r="AE525" t="s">
        <v>41</v>
      </c>
    </row>
    <row r="526" spans="1:31" x14ac:dyDescent="0.25">
      <c r="A526">
        <v>2019</v>
      </c>
      <c r="B526">
        <v>3</v>
      </c>
      <c r="C526">
        <v>23</v>
      </c>
      <c r="D526">
        <v>1</v>
      </c>
      <c r="E526">
        <v>1</v>
      </c>
      <c r="F526">
        <v>25000</v>
      </c>
      <c r="G526">
        <v>879864</v>
      </c>
      <c r="H526" t="s">
        <v>299</v>
      </c>
      <c r="I526" t="s">
        <v>300</v>
      </c>
      <c r="J526" t="s">
        <v>34</v>
      </c>
      <c r="K526">
        <v>0</v>
      </c>
      <c r="L526">
        <v>114</v>
      </c>
      <c r="M526">
        <v>10</v>
      </c>
      <c r="N526">
        <v>0</v>
      </c>
      <c r="O526">
        <v>0</v>
      </c>
      <c r="P526">
        <v>0</v>
      </c>
      <c r="Q526" t="s">
        <v>43</v>
      </c>
      <c r="T526" t="s">
        <v>73</v>
      </c>
      <c r="U526" t="s">
        <v>81</v>
      </c>
      <c r="V526" t="s">
        <v>38</v>
      </c>
      <c r="W526" t="s">
        <v>39</v>
      </c>
      <c r="Y526">
        <v>1989</v>
      </c>
      <c r="Z526">
        <v>1</v>
      </c>
      <c r="AA526" t="s">
        <v>75</v>
      </c>
      <c r="AB526" t="s">
        <v>69</v>
      </c>
      <c r="AC526" s="1">
        <v>32629</v>
      </c>
      <c r="AE526" t="s">
        <v>41</v>
      </c>
    </row>
    <row r="527" spans="1:31" x14ac:dyDescent="0.25">
      <c r="A527">
        <v>2019</v>
      </c>
      <c r="B527">
        <v>3</v>
      </c>
      <c r="C527">
        <v>23</v>
      </c>
      <c r="D527">
        <v>1</v>
      </c>
      <c r="E527">
        <v>1</v>
      </c>
      <c r="F527">
        <v>25000</v>
      </c>
      <c r="G527">
        <v>879864</v>
      </c>
      <c r="H527" t="s">
        <v>299</v>
      </c>
      <c r="I527" t="s">
        <v>300</v>
      </c>
      <c r="J527" t="s">
        <v>34</v>
      </c>
      <c r="K527">
        <v>0</v>
      </c>
      <c r="L527">
        <v>123</v>
      </c>
      <c r="M527">
        <v>30</v>
      </c>
      <c r="N527">
        <v>0</v>
      </c>
      <c r="O527">
        <v>0</v>
      </c>
      <c r="P527">
        <v>0</v>
      </c>
      <c r="Q527" t="s">
        <v>44</v>
      </c>
      <c r="T527" t="s">
        <v>73</v>
      </c>
      <c r="U527" t="s">
        <v>81</v>
      </c>
      <c r="V527" t="s">
        <v>38</v>
      </c>
      <c r="W527" t="s">
        <v>39</v>
      </c>
      <c r="Y527">
        <v>1989</v>
      </c>
      <c r="Z527">
        <v>1</v>
      </c>
      <c r="AA527" t="s">
        <v>75</v>
      </c>
      <c r="AB527" t="s">
        <v>69</v>
      </c>
      <c r="AC527" s="1">
        <v>32629</v>
      </c>
      <c r="AE527" t="s">
        <v>41</v>
      </c>
    </row>
    <row r="528" spans="1:31" x14ac:dyDescent="0.25">
      <c r="A528">
        <v>2019</v>
      </c>
      <c r="B528">
        <v>3</v>
      </c>
      <c r="C528">
        <v>23</v>
      </c>
      <c r="D528">
        <v>1</v>
      </c>
      <c r="E528">
        <v>1</v>
      </c>
      <c r="F528">
        <v>25000</v>
      </c>
      <c r="G528">
        <v>879864</v>
      </c>
      <c r="H528" t="s">
        <v>299</v>
      </c>
      <c r="I528" t="s">
        <v>300</v>
      </c>
      <c r="J528" t="s">
        <v>34</v>
      </c>
      <c r="K528">
        <v>0</v>
      </c>
      <c r="L528">
        <v>125</v>
      </c>
      <c r="M528">
        <v>30</v>
      </c>
      <c r="N528">
        <v>0</v>
      </c>
      <c r="O528">
        <v>0</v>
      </c>
      <c r="P528">
        <v>0</v>
      </c>
      <c r="Q528" t="s">
        <v>45</v>
      </c>
      <c r="T528" t="s">
        <v>73</v>
      </c>
      <c r="U528" t="s">
        <v>81</v>
      </c>
      <c r="V528" t="s">
        <v>38</v>
      </c>
      <c r="W528" t="s">
        <v>39</v>
      </c>
      <c r="Y528">
        <v>1989</v>
      </c>
      <c r="Z528">
        <v>1</v>
      </c>
      <c r="AA528" t="s">
        <v>75</v>
      </c>
      <c r="AB528" t="s">
        <v>69</v>
      </c>
      <c r="AC528" s="1">
        <v>32629</v>
      </c>
      <c r="AE528" t="s">
        <v>41</v>
      </c>
    </row>
    <row r="529" spans="1:31" x14ac:dyDescent="0.25">
      <c r="A529">
        <v>2019</v>
      </c>
      <c r="B529">
        <v>3</v>
      </c>
      <c r="C529">
        <v>23</v>
      </c>
      <c r="D529">
        <v>1</v>
      </c>
      <c r="E529">
        <v>1</v>
      </c>
      <c r="F529">
        <v>25000</v>
      </c>
      <c r="G529">
        <v>879864</v>
      </c>
      <c r="H529" t="s">
        <v>299</v>
      </c>
      <c r="I529" t="s">
        <v>300</v>
      </c>
      <c r="J529" t="s">
        <v>34</v>
      </c>
      <c r="K529">
        <v>0</v>
      </c>
      <c r="L529">
        <v>131</v>
      </c>
      <c r="M529">
        <v>30</v>
      </c>
      <c r="N529">
        <v>0</v>
      </c>
      <c r="O529">
        <v>0</v>
      </c>
      <c r="P529">
        <v>0</v>
      </c>
      <c r="Q529" t="s">
        <v>46</v>
      </c>
      <c r="T529" t="s">
        <v>73</v>
      </c>
      <c r="U529" t="s">
        <v>81</v>
      </c>
      <c r="V529" t="s">
        <v>38</v>
      </c>
      <c r="W529" t="s">
        <v>39</v>
      </c>
      <c r="Y529">
        <v>1989</v>
      </c>
      <c r="Z529">
        <v>1</v>
      </c>
      <c r="AA529" t="s">
        <v>75</v>
      </c>
      <c r="AB529" t="s">
        <v>69</v>
      </c>
      <c r="AC529" s="1">
        <v>32629</v>
      </c>
      <c r="AE529" t="s">
        <v>41</v>
      </c>
    </row>
    <row r="530" spans="1:31" x14ac:dyDescent="0.25">
      <c r="A530">
        <v>2019</v>
      </c>
      <c r="B530">
        <v>3</v>
      </c>
      <c r="C530">
        <v>23</v>
      </c>
      <c r="D530">
        <v>1</v>
      </c>
      <c r="E530">
        <v>1</v>
      </c>
      <c r="F530">
        <v>25000</v>
      </c>
      <c r="G530">
        <v>879864</v>
      </c>
      <c r="H530" t="s">
        <v>299</v>
      </c>
      <c r="I530" t="s">
        <v>300</v>
      </c>
      <c r="J530" t="s">
        <v>34</v>
      </c>
      <c r="K530">
        <v>0</v>
      </c>
      <c r="L530">
        <v>133</v>
      </c>
      <c r="M530">
        <v>30</v>
      </c>
      <c r="N530">
        <v>0</v>
      </c>
      <c r="O530">
        <v>0</v>
      </c>
      <c r="P530">
        <v>0</v>
      </c>
      <c r="Q530" t="s">
        <v>47</v>
      </c>
      <c r="T530" t="s">
        <v>73</v>
      </c>
      <c r="U530" t="s">
        <v>81</v>
      </c>
      <c r="V530" t="s">
        <v>38</v>
      </c>
      <c r="W530" t="s">
        <v>39</v>
      </c>
      <c r="Y530">
        <v>1989</v>
      </c>
      <c r="Z530">
        <v>1</v>
      </c>
      <c r="AA530" t="s">
        <v>75</v>
      </c>
      <c r="AB530" t="s">
        <v>69</v>
      </c>
      <c r="AC530" s="1">
        <v>32629</v>
      </c>
      <c r="AE530" t="s">
        <v>41</v>
      </c>
    </row>
    <row r="531" spans="1:31" x14ac:dyDescent="0.25">
      <c r="A531">
        <v>2019</v>
      </c>
      <c r="B531">
        <v>3</v>
      </c>
      <c r="C531">
        <v>23</v>
      </c>
      <c r="D531">
        <v>1</v>
      </c>
      <c r="E531">
        <v>1</v>
      </c>
      <c r="F531">
        <v>25000</v>
      </c>
      <c r="G531">
        <v>879864</v>
      </c>
      <c r="H531" t="s">
        <v>299</v>
      </c>
      <c r="I531" t="s">
        <v>300</v>
      </c>
      <c r="J531" t="s">
        <v>34</v>
      </c>
      <c r="K531">
        <v>0</v>
      </c>
      <c r="L531">
        <v>199</v>
      </c>
      <c r="M531">
        <v>30</v>
      </c>
      <c r="N531">
        <v>0</v>
      </c>
      <c r="O531">
        <v>0</v>
      </c>
      <c r="P531">
        <v>0</v>
      </c>
      <c r="Q531" t="s">
        <v>48</v>
      </c>
      <c r="T531" t="s">
        <v>73</v>
      </c>
      <c r="U531" t="s">
        <v>81</v>
      </c>
      <c r="V531" t="s">
        <v>38</v>
      </c>
      <c r="W531" t="s">
        <v>39</v>
      </c>
      <c r="Y531">
        <v>1989</v>
      </c>
      <c r="Z531">
        <v>1</v>
      </c>
      <c r="AA531" t="s">
        <v>75</v>
      </c>
      <c r="AB531" t="s">
        <v>69</v>
      </c>
      <c r="AC531" s="1">
        <v>32629</v>
      </c>
      <c r="AE531" t="s">
        <v>41</v>
      </c>
    </row>
    <row r="532" spans="1:31" x14ac:dyDescent="0.25">
      <c r="A532">
        <v>2019</v>
      </c>
      <c r="B532">
        <v>3</v>
      </c>
      <c r="C532">
        <v>23</v>
      </c>
      <c r="D532">
        <v>1</v>
      </c>
      <c r="E532">
        <v>1</v>
      </c>
      <c r="F532">
        <v>25000</v>
      </c>
      <c r="G532">
        <v>879864</v>
      </c>
      <c r="H532" t="s">
        <v>299</v>
      </c>
      <c r="I532" t="s">
        <v>300</v>
      </c>
      <c r="J532" t="s">
        <v>34</v>
      </c>
      <c r="K532">
        <v>0</v>
      </c>
      <c r="L532">
        <v>232</v>
      </c>
      <c r="M532">
        <v>30</v>
      </c>
      <c r="N532">
        <v>0</v>
      </c>
      <c r="O532">
        <v>0</v>
      </c>
      <c r="P532">
        <v>0</v>
      </c>
      <c r="Q532" t="s">
        <v>49</v>
      </c>
      <c r="T532" t="s">
        <v>73</v>
      </c>
      <c r="U532" t="s">
        <v>81</v>
      </c>
      <c r="V532" t="s">
        <v>38</v>
      </c>
      <c r="W532" t="s">
        <v>39</v>
      </c>
      <c r="Y532">
        <v>1989</v>
      </c>
      <c r="Z532">
        <v>1</v>
      </c>
      <c r="AA532" t="s">
        <v>75</v>
      </c>
      <c r="AB532" t="s">
        <v>69</v>
      </c>
      <c r="AC532" s="1">
        <v>32629</v>
      </c>
      <c r="AE532" t="s">
        <v>41</v>
      </c>
    </row>
    <row r="533" spans="1:31" x14ac:dyDescent="0.25">
      <c r="A533">
        <v>2019</v>
      </c>
      <c r="B533">
        <v>3</v>
      </c>
      <c r="C533">
        <v>23</v>
      </c>
      <c r="D533">
        <v>1</v>
      </c>
      <c r="E533">
        <v>1</v>
      </c>
      <c r="F533">
        <v>14000</v>
      </c>
      <c r="G533">
        <v>884039</v>
      </c>
      <c r="H533" t="s">
        <v>301</v>
      </c>
      <c r="I533" t="s">
        <v>302</v>
      </c>
      <c r="J533" t="s">
        <v>34</v>
      </c>
      <c r="K533">
        <f>O533+O534+O535+O536+O537+O538+O539+O540+O541</f>
        <v>7150000</v>
      </c>
      <c r="L533">
        <v>111</v>
      </c>
      <c r="M533">
        <v>10</v>
      </c>
      <c r="N533" t="s">
        <v>291</v>
      </c>
      <c r="O533">
        <v>5500000</v>
      </c>
      <c r="P533">
        <v>5005000</v>
      </c>
      <c r="Q533" t="s">
        <v>36</v>
      </c>
      <c r="T533" t="s">
        <v>37</v>
      </c>
      <c r="U533" t="s">
        <v>194</v>
      </c>
      <c r="V533" t="s">
        <v>38</v>
      </c>
      <c r="W533" t="s">
        <v>39</v>
      </c>
      <c r="Y533">
        <v>2002</v>
      </c>
      <c r="Z533">
        <v>1</v>
      </c>
      <c r="AA533" t="s">
        <v>303</v>
      </c>
      <c r="AB533" t="s">
        <v>304</v>
      </c>
      <c r="AC533" s="1">
        <v>37408</v>
      </c>
      <c r="AE533" t="s">
        <v>41</v>
      </c>
    </row>
    <row r="534" spans="1:31" x14ac:dyDescent="0.25">
      <c r="A534">
        <v>2019</v>
      </c>
      <c r="B534">
        <v>3</v>
      </c>
      <c r="C534">
        <v>23</v>
      </c>
      <c r="D534">
        <v>1</v>
      </c>
      <c r="E534">
        <v>1</v>
      </c>
      <c r="F534">
        <v>14000</v>
      </c>
      <c r="G534">
        <v>884039</v>
      </c>
      <c r="H534" t="s">
        <v>301</v>
      </c>
      <c r="I534" t="s">
        <v>302</v>
      </c>
      <c r="J534" t="s">
        <v>34</v>
      </c>
      <c r="K534">
        <v>0</v>
      </c>
      <c r="L534">
        <v>113</v>
      </c>
      <c r="M534">
        <v>30</v>
      </c>
      <c r="N534">
        <v>0</v>
      </c>
      <c r="O534">
        <v>0</v>
      </c>
      <c r="P534">
        <v>0</v>
      </c>
      <c r="Q534" t="s">
        <v>42</v>
      </c>
      <c r="T534" t="s">
        <v>37</v>
      </c>
      <c r="U534" t="s">
        <v>194</v>
      </c>
      <c r="V534" t="s">
        <v>38</v>
      </c>
      <c r="W534" t="s">
        <v>39</v>
      </c>
      <c r="Y534">
        <v>2002</v>
      </c>
      <c r="Z534">
        <v>1</v>
      </c>
      <c r="AA534" t="s">
        <v>303</v>
      </c>
      <c r="AB534" t="s">
        <v>304</v>
      </c>
      <c r="AC534" s="1">
        <v>37408</v>
      </c>
      <c r="AE534" t="s">
        <v>41</v>
      </c>
    </row>
    <row r="535" spans="1:31" x14ac:dyDescent="0.25">
      <c r="A535">
        <v>2019</v>
      </c>
      <c r="B535">
        <v>3</v>
      </c>
      <c r="C535">
        <v>23</v>
      </c>
      <c r="D535">
        <v>1</v>
      </c>
      <c r="E535">
        <v>1</v>
      </c>
      <c r="F535">
        <v>14000</v>
      </c>
      <c r="G535">
        <v>884039</v>
      </c>
      <c r="H535" t="s">
        <v>301</v>
      </c>
      <c r="I535" t="s">
        <v>302</v>
      </c>
      <c r="J535" t="s">
        <v>34</v>
      </c>
      <c r="K535">
        <v>0</v>
      </c>
      <c r="L535">
        <v>114</v>
      </c>
      <c r="M535">
        <v>10</v>
      </c>
      <c r="N535">
        <v>0</v>
      </c>
      <c r="O535">
        <v>0</v>
      </c>
      <c r="P535">
        <v>0</v>
      </c>
      <c r="Q535" t="s">
        <v>43</v>
      </c>
      <c r="T535" t="s">
        <v>37</v>
      </c>
      <c r="U535" t="s">
        <v>194</v>
      </c>
      <c r="V535" t="s">
        <v>38</v>
      </c>
      <c r="W535" t="s">
        <v>39</v>
      </c>
      <c r="Y535">
        <v>2002</v>
      </c>
      <c r="Z535">
        <v>1</v>
      </c>
      <c r="AA535" t="s">
        <v>305</v>
      </c>
      <c r="AB535" t="s">
        <v>304</v>
      </c>
      <c r="AC535" s="1">
        <v>37408</v>
      </c>
      <c r="AE535" t="s">
        <v>41</v>
      </c>
    </row>
    <row r="536" spans="1:31" x14ac:dyDescent="0.25">
      <c r="A536">
        <v>2019</v>
      </c>
      <c r="B536">
        <v>3</v>
      </c>
      <c r="C536">
        <v>23</v>
      </c>
      <c r="D536">
        <v>1</v>
      </c>
      <c r="E536">
        <v>1</v>
      </c>
      <c r="F536">
        <v>14000</v>
      </c>
      <c r="G536">
        <v>884039</v>
      </c>
      <c r="H536" t="s">
        <v>301</v>
      </c>
      <c r="I536" t="s">
        <v>302</v>
      </c>
      <c r="J536" t="s">
        <v>34</v>
      </c>
      <c r="K536">
        <v>0</v>
      </c>
      <c r="L536">
        <v>123</v>
      </c>
      <c r="M536">
        <v>30</v>
      </c>
      <c r="N536">
        <v>0</v>
      </c>
      <c r="O536">
        <v>0</v>
      </c>
      <c r="P536">
        <v>0</v>
      </c>
      <c r="Q536" t="s">
        <v>44</v>
      </c>
      <c r="T536" t="s">
        <v>37</v>
      </c>
      <c r="U536" t="s">
        <v>194</v>
      </c>
      <c r="V536" t="s">
        <v>38</v>
      </c>
      <c r="W536" t="s">
        <v>39</v>
      </c>
      <c r="Y536">
        <v>2002</v>
      </c>
      <c r="Z536">
        <v>1</v>
      </c>
      <c r="AA536" t="s">
        <v>305</v>
      </c>
      <c r="AB536" t="s">
        <v>304</v>
      </c>
      <c r="AC536" s="1">
        <v>37408</v>
      </c>
      <c r="AE536" t="s">
        <v>41</v>
      </c>
    </row>
    <row r="537" spans="1:31" x14ac:dyDescent="0.25">
      <c r="A537">
        <v>2019</v>
      </c>
      <c r="B537">
        <v>3</v>
      </c>
      <c r="C537">
        <v>23</v>
      </c>
      <c r="D537">
        <v>1</v>
      </c>
      <c r="E537">
        <v>1</v>
      </c>
      <c r="F537">
        <v>14000</v>
      </c>
      <c r="G537">
        <v>884039</v>
      </c>
      <c r="H537" t="s">
        <v>301</v>
      </c>
      <c r="I537" t="s">
        <v>302</v>
      </c>
      <c r="J537" t="s">
        <v>34</v>
      </c>
      <c r="K537">
        <v>0</v>
      </c>
      <c r="L537">
        <v>125</v>
      </c>
      <c r="M537">
        <v>30</v>
      </c>
      <c r="N537">
        <v>0</v>
      </c>
      <c r="O537">
        <v>0</v>
      </c>
      <c r="P537">
        <v>0</v>
      </c>
      <c r="Q537" t="s">
        <v>45</v>
      </c>
      <c r="T537" t="s">
        <v>37</v>
      </c>
      <c r="U537" t="s">
        <v>194</v>
      </c>
      <c r="V537" t="s">
        <v>38</v>
      </c>
      <c r="W537" t="s">
        <v>39</v>
      </c>
      <c r="Y537">
        <v>2002</v>
      </c>
      <c r="Z537">
        <v>1</v>
      </c>
      <c r="AA537" t="s">
        <v>305</v>
      </c>
      <c r="AB537" t="s">
        <v>304</v>
      </c>
      <c r="AC537" s="1">
        <v>37408</v>
      </c>
      <c r="AE537" t="s">
        <v>41</v>
      </c>
    </row>
    <row r="538" spans="1:31" x14ac:dyDescent="0.25">
      <c r="A538">
        <v>2019</v>
      </c>
      <c r="B538">
        <v>3</v>
      </c>
      <c r="C538">
        <v>23</v>
      </c>
      <c r="D538">
        <v>1</v>
      </c>
      <c r="E538">
        <v>1</v>
      </c>
      <c r="F538">
        <v>14000</v>
      </c>
      <c r="G538">
        <v>884039</v>
      </c>
      <c r="H538" t="s">
        <v>301</v>
      </c>
      <c r="I538" t="s">
        <v>302</v>
      </c>
      <c r="J538" t="s">
        <v>34</v>
      </c>
      <c r="K538">
        <v>0</v>
      </c>
      <c r="L538">
        <v>131</v>
      </c>
      <c r="M538">
        <v>30</v>
      </c>
      <c r="N538">
        <v>0</v>
      </c>
      <c r="O538">
        <v>0</v>
      </c>
      <c r="P538">
        <v>0</v>
      </c>
      <c r="Q538" t="s">
        <v>46</v>
      </c>
      <c r="T538" t="s">
        <v>37</v>
      </c>
      <c r="U538" t="s">
        <v>194</v>
      </c>
      <c r="V538" t="s">
        <v>38</v>
      </c>
      <c r="W538" t="s">
        <v>39</v>
      </c>
      <c r="Y538">
        <v>2002</v>
      </c>
      <c r="Z538">
        <v>1</v>
      </c>
      <c r="AA538" t="s">
        <v>305</v>
      </c>
      <c r="AB538" t="s">
        <v>304</v>
      </c>
      <c r="AC538" s="1">
        <v>37408</v>
      </c>
      <c r="AE538" t="s">
        <v>41</v>
      </c>
    </row>
    <row r="539" spans="1:31" x14ac:dyDescent="0.25">
      <c r="A539">
        <v>2019</v>
      </c>
      <c r="B539">
        <v>3</v>
      </c>
      <c r="C539">
        <v>23</v>
      </c>
      <c r="D539">
        <v>1</v>
      </c>
      <c r="E539">
        <v>1</v>
      </c>
      <c r="F539">
        <v>14000</v>
      </c>
      <c r="G539">
        <v>884039</v>
      </c>
      <c r="H539" t="s">
        <v>301</v>
      </c>
      <c r="I539" t="s">
        <v>302</v>
      </c>
      <c r="J539" t="s">
        <v>34</v>
      </c>
      <c r="K539">
        <v>0</v>
      </c>
      <c r="L539">
        <v>133</v>
      </c>
      <c r="M539">
        <v>30</v>
      </c>
      <c r="N539">
        <v>0</v>
      </c>
      <c r="O539">
        <v>1650000</v>
      </c>
      <c r="P539">
        <v>1650000</v>
      </c>
      <c r="Q539" t="s">
        <v>47</v>
      </c>
      <c r="T539" t="s">
        <v>37</v>
      </c>
      <c r="U539" t="s">
        <v>194</v>
      </c>
      <c r="V539" t="s">
        <v>38</v>
      </c>
      <c r="W539" t="s">
        <v>39</v>
      </c>
      <c r="Y539">
        <v>2002</v>
      </c>
      <c r="Z539">
        <v>1</v>
      </c>
      <c r="AA539" t="s">
        <v>305</v>
      </c>
      <c r="AB539" t="s">
        <v>304</v>
      </c>
      <c r="AC539" s="1">
        <v>37408</v>
      </c>
      <c r="AE539" t="s">
        <v>41</v>
      </c>
    </row>
    <row r="540" spans="1:31" x14ac:dyDescent="0.25">
      <c r="A540">
        <v>2019</v>
      </c>
      <c r="B540">
        <v>3</v>
      </c>
      <c r="C540">
        <v>23</v>
      </c>
      <c r="D540">
        <v>1</v>
      </c>
      <c r="E540">
        <v>1</v>
      </c>
      <c r="F540">
        <v>14000</v>
      </c>
      <c r="G540">
        <v>884039</v>
      </c>
      <c r="H540" t="s">
        <v>301</v>
      </c>
      <c r="I540" t="s">
        <v>302</v>
      </c>
      <c r="J540" t="s">
        <v>34</v>
      </c>
      <c r="K540">
        <v>0</v>
      </c>
      <c r="L540">
        <v>199</v>
      </c>
      <c r="M540">
        <v>30</v>
      </c>
      <c r="N540">
        <v>0</v>
      </c>
      <c r="O540">
        <v>0</v>
      </c>
      <c r="P540">
        <v>0</v>
      </c>
      <c r="Q540" t="s">
        <v>48</v>
      </c>
      <c r="T540" t="s">
        <v>37</v>
      </c>
      <c r="U540" t="s">
        <v>194</v>
      </c>
      <c r="V540" t="s">
        <v>38</v>
      </c>
      <c r="W540" t="s">
        <v>39</v>
      </c>
      <c r="Y540">
        <v>2002</v>
      </c>
      <c r="Z540">
        <v>1</v>
      </c>
      <c r="AA540" t="s">
        <v>305</v>
      </c>
      <c r="AB540" t="s">
        <v>304</v>
      </c>
      <c r="AC540" s="1">
        <v>37408</v>
      </c>
      <c r="AE540" t="s">
        <v>41</v>
      </c>
    </row>
    <row r="541" spans="1:31" x14ac:dyDescent="0.25">
      <c r="A541">
        <v>2019</v>
      </c>
      <c r="B541">
        <v>3</v>
      </c>
      <c r="C541">
        <v>23</v>
      </c>
      <c r="D541">
        <v>1</v>
      </c>
      <c r="E541">
        <v>1</v>
      </c>
      <c r="F541">
        <v>14000</v>
      </c>
      <c r="G541">
        <v>884039</v>
      </c>
      <c r="H541" t="s">
        <v>301</v>
      </c>
      <c r="I541" t="s">
        <v>302</v>
      </c>
      <c r="J541" t="s">
        <v>34</v>
      </c>
      <c r="K541">
        <v>0</v>
      </c>
      <c r="L541">
        <v>232</v>
      </c>
      <c r="M541">
        <v>30</v>
      </c>
      <c r="N541">
        <v>0</v>
      </c>
      <c r="O541">
        <v>0</v>
      </c>
      <c r="P541">
        <v>0</v>
      </c>
      <c r="Q541" t="s">
        <v>49</v>
      </c>
      <c r="T541" t="s">
        <v>37</v>
      </c>
      <c r="U541" t="s">
        <v>194</v>
      </c>
      <c r="V541" t="s">
        <v>38</v>
      </c>
      <c r="W541" t="s">
        <v>39</v>
      </c>
      <c r="Y541">
        <v>2002</v>
      </c>
      <c r="Z541">
        <v>1</v>
      </c>
      <c r="AA541" t="s">
        <v>305</v>
      </c>
      <c r="AB541" t="s">
        <v>304</v>
      </c>
      <c r="AC541" s="1">
        <v>37408</v>
      </c>
      <c r="AE541" t="s">
        <v>41</v>
      </c>
    </row>
    <row r="542" spans="1:31" x14ac:dyDescent="0.25">
      <c r="A542">
        <v>2019</v>
      </c>
      <c r="B542">
        <v>3</v>
      </c>
      <c r="C542">
        <v>23</v>
      </c>
      <c r="D542">
        <v>1</v>
      </c>
      <c r="E542">
        <v>1</v>
      </c>
      <c r="F542">
        <v>2000</v>
      </c>
      <c r="G542">
        <v>901776</v>
      </c>
      <c r="H542" t="s">
        <v>306</v>
      </c>
      <c r="I542" t="s">
        <v>307</v>
      </c>
      <c r="J542" t="s">
        <v>34</v>
      </c>
      <c r="K542">
        <f>O542+O543+O544+O545+O546+O547+O548+O549+O550</f>
        <v>7800000</v>
      </c>
      <c r="L542">
        <v>111</v>
      </c>
      <c r="M542">
        <v>10</v>
      </c>
      <c r="N542" t="s">
        <v>163</v>
      </c>
      <c r="O542">
        <v>6000000</v>
      </c>
      <c r="P542">
        <v>5460000</v>
      </c>
      <c r="Q542" t="s">
        <v>36</v>
      </c>
      <c r="T542" t="s">
        <v>164</v>
      </c>
      <c r="U542" t="s">
        <v>229</v>
      </c>
      <c r="V542" t="s">
        <v>38</v>
      </c>
      <c r="W542" t="s">
        <v>39</v>
      </c>
      <c r="Y542">
        <v>1991</v>
      </c>
      <c r="Z542">
        <v>1</v>
      </c>
      <c r="AA542" t="s">
        <v>144</v>
      </c>
      <c r="AB542" t="s">
        <v>308</v>
      </c>
      <c r="AC542" s="1">
        <v>33374</v>
      </c>
      <c r="AE542" t="s">
        <v>41</v>
      </c>
    </row>
    <row r="543" spans="1:31" x14ac:dyDescent="0.25">
      <c r="A543">
        <v>2019</v>
      </c>
      <c r="B543">
        <v>3</v>
      </c>
      <c r="C543">
        <v>23</v>
      </c>
      <c r="D543">
        <v>1</v>
      </c>
      <c r="E543">
        <v>1</v>
      </c>
      <c r="F543">
        <v>2000</v>
      </c>
      <c r="G543">
        <v>901776</v>
      </c>
      <c r="H543" t="s">
        <v>306</v>
      </c>
      <c r="I543" t="s">
        <v>307</v>
      </c>
      <c r="J543" t="s">
        <v>34</v>
      </c>
      <c r="K543">
        <v>0</v>
      </c>
      <c r="L543">
        <v>113</v>
      </c>
      <c r="M543">
        <v>30</v>
      </c>
      <c r="N543">
        <v>0</v>
      </c>
      <c r="O543">
        <v>0</v>
      </c>
      <c r="P543">
        <v>0</v>
      </c>
      <c r="Q543" t="s">
        <v>42</v>
      </c>
      <c r="T543" t="s">
        <v>164</v>
      </c>
      <c r="U543" t="s">
        <v>229</v>
      </c>
      <c r="V543" t="s">
        <v>38</v>
      </c>
      <c r="W543" t="s">
        <v>39</v>
      </c>
      <c r="Y543">
        <v>1991</v>
      </c>
      <c r="Z543">
        <v>1</v>
      </c>
      <c r="AA543" t="s">
        <v>144</v>
      </c>
      <c r="AB543" t="s">
        <v>308</v>
      </c>
      <c r="AC543" s="1">
        <v>33374</v>
      </c>
      <c r="AE543" t="s">
        <v>41</v>
      </c>
    </row>
    <row r="544" spans="1:31" x14ac:dyDescent="0.25">
      <c r="A544">
        <v>2019</v>
      </c>
      <c r="B544">
        <v>3</v>
      </c>
      <c r="C544">
        <v>23</v>
      </c>
      <c r="D544">
        <v>1</v>
      </c>
      <c r="E544">
        <v>1</v>
      </c>
      <c r="F544">
        <v>2000</v>
      </c>
      <c r="G544">
        <v>901776</v>
      </c>
      <c r="H544" t="s">
        <v>306</v>
      </c>
      <c r="I544" t="s">
        <v>307</v>
      </c>
      <c r="J544" t="s">
        <v>34</v>
      </c>
      <c r="K544">
        <v>0</v>
      </c>
      <c r="L544">
        <v>114</v>
      </c>
      <c r="M544">
        <v>10</v>
      </c>
      <c r="N544">
        <v>0</v>
      </c>
      <c r="O544">
        <v>0</v>
      </c>
      <c r="P544">
        <v>0</v>
      </c>
      <c r="Q544" t="s">
        <v>43</v>
      </c>
      <c r="T544" t="s">
        <v>164</v>
      </c>
      <c r="U544" t="s">
        <v>229</v>
      </c>
      <c r="V544" t="s">
        <v>38</v>
      </c>
      <c r="W544" t="s">
        <v>39</v>
      </c>
      <c r="Y544">
        <v>1991</v>
      </c>
      <c r="Z544">
        <v>1</v>
      </c>
      <c r="AA544" t="s">
        <v>144</v>
      </c>
      <c r="AB544" t="s">
        <v>308</v>
      </c>
      <c r="AC544" s="1">
        <v>33374</v>
      </c>
      <c r="AE544" t="s">
        <v>41</v>
      </c>
    </row>
    <row r="545" spans="1:31" x14ac:dyDescent="0.25">
      <c r="A545">
        <v>2019</v>
      </c>
      <c r="B545">
        <v>3</v>
      </c>
      <c r="C545">
        <v>23</v>
      </c>
      <c r="D545">
        <v>1</v>
      </c>
      <c r="E545">
        <v>1</v>
      </c>
      <c r="F545">
        <v>2000</v>
      </c>
      <c r="G545">
        <v>901776</v>
      </c>
      <c r="H545" t="s">
        <v>306</v>
      </c>
      <c r="I545" t="s">
        <v>307</v>
      </c>
      <c r="J545" t="s">
        <v>34</v>
      </c>
      <c r="K545">
        <v>0</v>
      </c>
      <c r="L545">
        <v>123</v>
      </c>
      <c r="M545">
        <v>30</v>
      </c>
      <c r="N545">
        <v>0</v>
      </c>
      <c r="O545">
        <v>0</v>
      </c>
      <c r="P545">
        <v>0</v>
      </c>
      <c r="Q545" t="s">
        <v>44</v>
      </c>
      <c r="T545" t="s">
        <v>164</v>
      </c>
      <c r="U545" t="s">
        <v>229</v>
      </c>
      <c r="V545" t="s">
        <v>38</v>
      </c>
      <c r="W545" t="s">
        <v>39</v>
      </c>
      <c r="Y545">
        <v>1991</v>
      </c>
      <c r="Z545">
        <v>1</v>
      </c>
      <c r="AA545" t="s">
        <v>144</v>
      </c>
      <c r="AB545" t="s">
        <v>308</v>
      </c>
      <c r="AC545" s="1">
        <v>33374</v>
      </c>
      <c r="AE545" t="s">
        <v>41</v>
      </c>
    </row>
    <row r="546" spans="1:31" x14ac:dyDescent="0.25">
      <c r="A546">
        <v>2019</v>
      </c>
      <c r="B546">
        <v>3</v>
      </c>
      <c r="C546">
        <v>23</v>
      </c>
      <c r="D546">
        <v>1</v>
      </c>
      <c r="E546">
        <v>1</v>
      </c>
      <c r="F546">
        <v>2000</v>
      </c>
      <c r="G546">
        <v>901776</v>
      </c>
      <c r="H546" t="s">
        <v>306</v>
      </c>
      <c r="I546" t="s">
        <v>307</v>
      </c>
      <c r="J546" t="s">
        <v>34</v>
      </c>
      <c r="K546">
        <v>0</v>
      </c>
      <c r="L546">
        <v>125</v>
      </c>
      <c r="M546">
        <v>30</v>
      </c>
      <c r="N546">
        <v>0</v>
      </c>
      <c r="O546">
        <v>0</v>
      </c>
      <c r="P546">
        <v>0</v>
      </c>
      <c r="Q546" t="s">
        <v>45</v>
      </c>
      <c r="T546" t="s">
        <v>164</v>
      </c>
      <c r="U546" t="s">
        <v>229</v>
      </c>
      <c r="V546" t="s">
        <v>38</v>
      </c>
      <c r="W546" t="s">
        <v>39</v>
      </c>
      <c r="Y546">
        <v>1991</v>
      </c>
      <c r="Z546">
        <v>1</v>
      </c>
      <c r="AA546" t="s">
        <v>144</v>
      </c>
      <c r="AB546" t="s">
        <v>308</v>
      </c>
      <c r="AC546" s="1">
        <v>33374</v>
      </c>
      <c r="AE546" t="s">
        <v>41</v>
      </c>
    </row>
    <row r="547" spans="1:31" x14ac:dyDescent="0.25">
      <c r="A547">
        <v>2019</v>
      </c>
      <c r="B547">
        <v>3</v>
      </c>
      <c r="C547">
        <v>23</v>
      </c>
      <c r="D547">
        <v>1</v>
      </c>
      <c r="E547">
        <v>1</v>
      </c>
      <c r="F547">
        <v>2000</v>
      </c>
      <c r="G547">
        <v>901776</v>
      </c>
      <c r="H547" t="s">
        <v>306</v>
      </c>
      <c r="I547" t="s">
        <v>307</v>
      </c>
      <c r="J547" t="s">
        <v>34</v>
      </c>
      <c r="K547">
        <v>0</v>
      </c>
      <c r="L547">
        <v>131</v>
      </c>
      <c r="M547">
        <v>30</v>
      </c>
      <c r="N547">
        <v>0</v>
      </c>
      <c r="O547">
        <v>0</v>
      </c>
      <c r="P547">
        <v>0</v>
      </c>
      <c r="Q547" t="s">
        <v>46</v>
      </c>
      <c r="T547" t="s">
        <v>164</v>
      </c>
      <c r="U547" t="s">
        <v>229</v>
      </c>
      <c r="V547" t="s">
        <v>38</v>
      </c>
      <c r="W547" t="s">
        <v>39</v>
      </c>
      <c r="Y547">
        <v>1991</v>
      </c>
      <c r="Z547">
        <v>1</v>
      </c>
      <c r="AA547" t="s">
        <v>144</v>
      </c>
      <c r="AB547" t="s">
        <v>308</v>
      </c>
      <c r="AC547" s="1">
        <v>33374</v>
      </c>
      <c r="AE547" t="s">
        <v>41</v>
      </c>
    </row>
    <row r="548" spans="1:31" x14ac:dyDescent="0.25">
      <c r="A548">
        <v>2019</v>
      </c>
      <c r="B548">
        <v>3</v>
      </c>
      <c r="C548">
        <v>23</v>
      </c>
      <c r="D548">
        <v>1</v>
      </c>
      <c r="E548">
        <v>1</v>
      </c>
      <c r="F548">
        <v>2000</v>
      </c>
      <c r="G548">
        <v>901776</v>
      </c>
      <c r="H548" t="s">
        <v>306</v>
      </c>
      <c r="I548" t="s">
        <v>307</v>
      </c>
      <c r="J548" t="s">
        <v>34</v>
      </c>
      <c r="K548">
        <v>0</v>
      </c>
      <c r="L548">
        <v>133</v>
      </c>
      <c r="M548">
        <v>30</v>
      </c>
      <c r="N548">
        <v>0</v>
      </c>
      <c r="O548">
        <v>1800000</v>
      </c>
      <c r="P548">
        <v>1800000</v>
      </c>
      <c r="Q548" t="s">
        <v>47</v>
      </c>
      <c r="T548" t="s">
        <v>164</v>
      </c>
      <c r="U548" t="s">
        <v>229</v>
      </c>
      <c r="V548" t="s">
        <v>38</v>
      </c>
      <c r="W548" t="s">
        <v>39</v>
      </c>
      <c r="Y548">
        <v>1991</v>
      </c>
      <c r="Z548">
        <v>1</v>
      </c>
      <c r="AA548" t="s">
        <v>144</v>
      </c>
      <c r="AB548" t="s">
        <v>308</v>
      </c>
      <c r="AC548" s="1">
        <v>33374</v>
      </c>
      <c r="AE548" t="s">
        <v>41</v>
      </c>
    </row>
    <row r="549" spans="1:31" x14ac:dyDescent="0.25">
      <c r="A549">
        <v>2019</v>
      </c>
      <c r="B549">
        <v>3</v>
      </c>
      <c r="C549">
        <v>23</v>
      </c>
      <c r="D549">
        <v>1</v>
      </c>
      <c r="E549">
        <v>1</v>
      </c>
      <c r="F549">
        <v>2000</v>
      </c>
      <c r="G549">
        <v>901776</v>
      </c>
      <c r="H549" t="s">
        <v>306</v>
      </c>
      <c r="I549" t="s">
        <v>307</v>
      </c>
      <c r="J549" t="s">
        <v>34</v>
      </c>
      <c r="K549">
        <v>0</v>
      </c>
      <c r="L549">
        <v>199</v>
      </c>
      <c r="M549">
        <v>30</v>
      </c>
      <c r="N549">
        <v>0</v>
      </c>
      <c r="O549">
        <v>0</v>
      </c>
      <c r="P549">
        <v>0</v>
      </c>
      <c r="Q549" t="s">
        <v>48</v>
      </c>
      <c r="T549" t="s">
        <v>164</v>
      </c>
      <c r="U549" t="s">
        <v>229</v>
      </c>
      <c r="V549" t="s">
        <v>38</v>
      </c>
      <c r="W549" t="s">
        <v>39</v>
      </c>
      <c r="Y549">
        <v>1991</v>
      </c>
      <c r="Z549">
        <v>1</v>
      </c>
      <c r="AA549" t="s">
        <v>144</v>
      </c>
      <c r="AB549" t="s">
        <v>308</v>
      </c>
      <c r="AC549" s="1">
        <v>33374</v>
      </c>
      <c r="AE549" t="s">
        <v>41</v>
      </c>
    </row>
    <row r="550" spans="1:31" x14ac:dyDescent="0.25">
      <c r="A550">
        <v>2019</v>
      </c>
      <c r="B550">
        <v>3</v>
      </c>
      <c r="C550">
        <v>23</v>
      </c>
      <c r="D550">
        <v>1</v>
      </c>
      <c r="E550">
        <v>1</v>
      </c>
      <c r="F550">
        <v>2000</v>
      </c>
      <c r="G550">
        <v>901776</v>
      </c>
      <c r="H550" t="s">
        <v>306</v>
      </c>
      <c r="I550" t="s">
        <v>307</v>
      </c>
      <c r="J550" t="s">
        <v>34</v>
      </c>
      <c r="K550">
        <v>0</v>
      </c>
      <c r="L550">
        <v>232</v>
      </c>
      <c r="M550">
        <v>30</v>
      </c>
      <c r="N550">
        <v>0</v>
      </c>
      <c r="O550">
        <v>0</v>
      </c>
      <c r="P550">
        <v>0</v>
      </c>
      <c r="Q550" t="s">
        <v>49</v>
      </c>
      <c r="T550" t="s">
        <v>164</v>
      </c>
      <c r="U550" t="s">
        <v>229</v>
      </c>
      <c r="V550" t="s">
        <v>38</v>
      </c>
      <c r="W550" t="s">
        <v>39</v>
      </c>
      <c r="Y550">
        <v>1991</v>
      </c>
      <c r="Z550">
        <v>1</v>
      </c>
      <c r="AA550" t="s">
        <v>144</v>
      </c>
      <c r="AB550" t="s">
        <v>308</v>
      </c>
      <c r="AC550" s="1">
        <v>33374</v>
      </c>
      <c r="AE550" t="s">
        <v>41</v>
      </c>
    </row>
    <row r="551" spans="1:31" x14ac:dyDescent="0.25">
      <c r="A551">
        <v>2019</v>
      </c>
      <c r="B551">
        <v>3</v>
      </c>
      <c r="C551">
        <v>23</v>
      </c>
      <c r="D551">
        <v>1</v>
      </c>
      <c r="E551">
        <v>1</v>
      </c>
      <c r="F551">
        <v>2000</v>
      </c>
      <c r="G551">
        <v>921545</v>
      </c>
      <c r="H551" t="s">
        <v>309</v>
      </c>
      <c r="I551" t="s">
        <v>310</v>
      </c>
      <c r="J551" t="s">
        <v>34</v>
      </c>
      <c r="K551">
        <f>O551+O552+O553+O554+O555+O556+O557+O558+O559</f>
        <v>8957750</v>
      </c>
      <c r="L551">
        <v>111</v>
      </c>
      <c r="M551">
        <v>10</v>
      </c>
      <c r="N551" t="s">
        <v>163</v>
      </c>
      <c r="O551">
        <v>6000000</v>
      </c>
      <c r="P551">
        <v>5460000</v>
      </c>
      <c r="Q551" t="s">
        <v>36</v>
      </c>
      <c r="T551" t="s">
        <v>164</v>
      </c>
      <c r="U551" t="s">
        <v>311</v>
      </c>
      <c r="V551" t="s">
        <v>38</v>
      </c>
      <c r="W551" t="s">
        <v>39</v>
      </c>
      <c r="Y551">
        <v>1994</v>
      </c>
      <c r="Z551">
        <v>1</v>
      </c>
      <c r="AA551" t="s">
        <v>204</v>
      </c>
      <c r="AB551" t="s">
        <v>312</v>
      </c>
      <c r="AC551" s="1">
        <v>34335</v>
      </c>
      <c r="AE551" t="s">
        <v>41</v>
      </c>
    </row>
    <row r="552" spans="1:31" x14ac:dyDescent="0.25">
      <c r="A552">
        <v>2019</v>
      </c>
      <c r="B552">
        <v>3</v>
      </c>
      <c r="C552">
        <v>23</v>
      </c>
      <c r="D552">
        <v>1</v>
      </c>
      <c r="E552">
        <v>1</v>
      </c>
      <c r="F552">
        <v>2000</v>
      </c>
      <c r="G552">
        <v>921545</v>
      </c>
      <c r="H552" t="s">
        <v>309</v>
      </c>
      <c r="I552" t="s">
        <v>310</v>
      </c>
      <c r="J552" t="s">
        <v>34</v>
      </c>
      <c r="K552">
        <v>0</v>
      </c>
      <c r="L552">
        <v>113</v>
      </c>
      <c r="M552">
        <v>30</v>
      </c>
      <c r="N552">
        <v>0</v>
      </c>
      <c r="O552">
        <v>0</v>
      </c>
      <c r="P552">
        <v>0</v>
      </c>
      <c r="Q552" t="s">
        <v>42</v>
      </c>
      <c r="T552" t="s">
        <v>164</v>
      </c>
      <c r="U552" t="s">
        <v>311</v>
      </c>
      <c r="V552" t="s">
        <v>38</v>
      </c>
      <c r="W552" t="s">
        <v>39</v>
      </c>
      <c r="Y552">
        <v>1994</v>
      </c>
      <c r="Z552">
        <v>1</v>
      </c>
      <c r="AA552" t="s">
        <v>204</v>
      </c>
      <c r="AB552" t="s">
        <v>312</v>
      </c>
      <c r="AC552" s="1">
        <v>34335</v>
      </c>
      <c r="AE552" t="s">
        <v>41</v>
      </c>
    </row>
    <row r="553" spans="1:31" x14ac:dyDescent="0.25">
      <c r="A553">
        <v>2019</v>
      </c>
      <c r="B553">
        <v>3</v>
      </c>
      <c r="C553">
        <v>23</v>
      </c>
      <c r="D553">
        <v>1</v>
      </c>
      <c r="E553">
        <v>1</v>
      </c>
      <c r="F553">
        <v>2000</v>
      </c>
      <c r="G553">
        <v>921545</v>
      </c>
      <c r="H553" t="s">
        <v>309</v>
      </c>
      <c r="I553" t="s">
        <v>310</v>
      </c>
      <c r="J553" t="s">
        <v>34</v>
      </c>
      <c r="K553">
        <v>0</v>
      </c>
      <c r="L553">
        <v>114</v>
      </c>
      <c r="M553">
        <v>10</v>
      </c>
      <c r="N553">
        <v>0</v>
      </c>
      <c r="O553">
        <v>0</v>
      </c>
      <c r="P553">
        <v>0</v>
      </c>
      <c r="Q553" t="s">
        <v>43</v>
      </c>
      <c r="T553" t="s">
        <v>164</v>
      </c>
      <c r="U553" t="s">
        <v>311</v>
      </c>
      <c r="V553" t="s">
        <v>38</v>
      </c>
      <c r="W553" t="s">
        <v>39</v>
      </c>
      <c r="Y553">
        <v>1994</v>
      </c>
      <c r="Z553">
        <v>1</v>
      </c>
      <c r="AA553" t="s">
        <v>204</v>
      </c>
      <c r="AB553" t="s">
        <v>312</v>
      </c>
      <c r="AC553" s="1">
        <v>34335</v>
      </c>
      <c r="AE553" t="s">
        <v>41</v>
      </c>
    </row>
    <row r="554" spans="1:31" x14ac:dyDescent="0.25">
      <c r="A554">
        <v>2019</v>
      </c>
      <c r="B554">
        <v>3</v>
      </c>
      <c r="C554">
        <v>23</v>
      </c>
      <c r="D554">
        <v>1</v>
      </c>
      <c r="E554">
        <v>1</v>
      </c>
      <c r="F554">
        <v>2000</v>
      </c>
      <c r="G554">
        <v>921545</v>
      </c>
      <c r="H554" t="s">
        <v>309</v>
      </c>
      <c r="I554" t="s">
        <v>310</v>
      </c>
      <c r="J554" t="s">
        <v>34</v>
      </c>
      <c r="K554">
        <v>0</v>
      </c>
      <c r="L554">
        <v>123</v>
      </c>
      <c r="M554">
        <v>30</v>
      </c>
      <c r="N554">
        <v>0</v>
      </c>
      <c r="O554">
        <v>0</v>
      </c>
      <c r="P554">
        <v>0</v>
      </c>
      <c r="Q554" t="s">
        <v>44</v>
      </c>
      <c r="T554" t="s">
        <v>164</v>
      </c>
      <c r="U554" t="s">
        <v>311</v>
      </c>
      <c r="V554" t="s">
        <v>38</v>
      </c>
      <c r="W554" t="s">
        <v>39</v>
      </c>
      <c r="Y554">
        <v>1994</v>
      </c>
      <c r="Z554">
        <v>1</v>
      </c>
      <c r="AA554" t="s">
        <v>204</v>
      </c>
      <c r="AB554" t="s">
        <v>312</v>
      </c>
      <c r="AC554" s="1">
        <v>34335</v>
      </c>
      <c r="AE554" t="s">
        <v>41</v>
      </c>
    </row>
    <row r="555" spans="1:31" x14ac:dyDescent="0.25">
      <c r="A555">
        <v>2019</v>
      </c>
      <c r="B555">
        <v>3</v>
      </c>
      <c r="C555">
        <v>23</v>
      </c>
      <c r="D555">
        <v>1</v>
      </c>
      <c r="E555">
        <v>1</v>
      </c>
      <c r="F555">
        <v>2000</v>
      </c>
      <c r="G555">
        <v>921545</v>
      </c>
      <c r="H555" t="s">
        <v>309</v>
      </c>
      <c r="I555" t="s">
        <v>310</v>
      </c>
      <c r="J555" t="s">
        <v>34</v>
      </c>
      <c r="K555">
        <v>0</v>
      </c>
      <c r="L555">
        <v>125</v>
      </c>
      <c r="M555">
        <v>30</v>
      </c>
      <c r="N555">
        <v>0</v>
      </c>
      <c r="O555">
        <v>0</v>
      </c>
      <c r="P555">
        <v>0</v>
      </c>
      <c r="Q555" t="s">
        <v>45</v>
      </c>
      <c r="T555" t="s">
        <v>164</v>
      </c>
      <c r="U555" t="s">
        <v>311</v>
      </c>
      <c r="V555" t="s">
        <v>38</v>
      </c>
      <c r="W555" t="s">
        <v>39</v>
      </c>
      <c r="Y555">
        <v>1994</v>
      </c>
      <c r="Z555">
        <v>1</v>
      </c>
      <c r="AA555" t="s">
        <v>204</v>
      </c>
      <c r="AB555" t="s">
        <v>312</v>
      </c>
      <c r="AC555" s="1">
        <v>34335</v>
      </c>
      <c r="AE555" t="s">
        <v>41</v>
      </c>
    </row>
    <row r="556" spans="1:31" x14ac:dyDescent="0.25">
      <c r="A556">
        <v>2019</v>
      </c>
      <c r="B556">
        <v>3</v>
      </c>
      <c r="C556">
        <v>23</v>
      </c>
      <c r="D556">
        <v>1</v>
      </c>
      <c r="E556">
        <v>1</v>
      </c>
      <c r="F556">
        <v>2000</v>
      </c>
      <c r="G556">
        <v>921545</v>
      </c>
      <c r="H556" t="s">
        <v>309</v>
      </c>
      <c r="I556" t="s">
        <v>310</v>
      </c>
      <c r="J556" t="s">
        <v>34</v>
      </c>
      <c r="K556">
        <v>0</v>
      </c>
      <c r="L556">
        <v>131</v>
      </c>
      <c r="M556">
        <v>30</v>
      </c>
      <c r="N556">
        <v>0</v>
      </c>
      <c r="O556">
        <v>0</v>
      </c>
      <c r="P556">
        <v>0</v>
      </c>
      <c r="Q556" t="s">
        <v>46</v>
      </c>
      <c r="T556" t="s">
        <v>164</v>
      </c>
      <c r="U556" t="s">
        <v>311</v>
      </c>
      <c r="V556" t="s">
        <v>38</v>
      </c>
      <c r="W556" t="s">
        <v>39</v>
      </c>
      <c r="Y556">
        <v>1994</v>
      </c>
      <c r="Z556">
        <v>1</v>
      </c>
      <c r="AA556" t="s">
        <v>204</v>
      </c>
      <c r="AB556" t="s">
        <v>312</v>
      </c>
      <c r="AC556" s="1">
        <v>34335</v>
      </c>
      <c r="AE556" t="s">
        <v>41</v>
      </c>
    </row>
    <row r="557" spans="1:31" x14ac:dyDescent="0.25">
      <c r="A557">
        <v>2019</v>
      </c>
      <c r="B557">
        <v>3</v>
      </c>
      <c r="C557">
        <v>23</v>
      </c>
      <c r="D557">
        <v>1</v>
      </c>
      <c r="E557">
        <v>1</v>
      </c>
      <c r="F557">
        <v>2000</v>
      </c>
      <c r="G557">
        <v>921545</v>
      </c>
      <c r="H557" t="s">
        <v>309</v>
      </c>
      <c r="I557" t="s">
        <v>310</v>
      </c>
      <c r="J557" t="s">
        <v>34</v>
      </c>
      <c r="K557">
        <v>0</v>
      </c>
      <c r="L557">
        <v>133</v>
      </c>
      <c r="M557">
        <v>30</v>
      </c>
      <c r="N557">
        <v>0</v>
      </c>
      <c r="O557">
        <v>1800000</v>
      </c>
      <c r="P557">
        <v>1638000</v>
      </c>
      <c r="Q557" t="s">
        <v>47</v>
      </c>
      <c r="T557" t="s">
        <v>164</v>
      </c>
      <c r="U557" t="s">
        <v>311</v>
      </c>
      <c r="V557" t="s">
        <v>38</v>
      </c>
      <c r="W557" t="s">
        <v>39</v>
      </c>
      <c r="Y557">
        <v>1994</v>
      </c>
      <c r="Z557">
        <v>1</v>
      </c>
      <c r="AA557" t="s">
        <v>204</v>
      </c>
      <c r="AB557" t="s">
        <v>312</v>
      </c>
      <c r="AC557" s="1">
        <v>34335</v>
      </c>
      <c r="AE557" t="s">
        <v>41</v>
      </c>
    </row>
    <row r="558" spans="1:31" x14ac:dyDescent="0.25">
      <c r="A558">
        <v>2019</v>
      </c>
      <c r="B558">
        <v>3</v>
      </c>
      <c r="C558">
        <v>23</v>
      </c>
      <c r="D558">
        <v>1</v>
      </c>
      <c r="E558">
        <v>1</v>
      </c>
      <c r="F558">
        <v>2000</v>
      </c>
      <c r="G558">
        <v>921545</v>
      </c>
      <c r="H558" t="s">
        <v>309</v>
      </c>
      <c r="I558" t="s">
        <v>310</v>
      </c>
      <c r="J558" t="s">
        <v>34</v>
      </c>
      <c r="K558">
        <v>0</v>
      </c>
      <c r="L558">
        <v>199</v>
      </c>
      <c r="M558">
        <v>30</v>
      </c>
      <c r="N558">
        <v>0</v>
      </c>
      <c r="O558">
        <v>0</v>
      </c>
      <c r="P558">
        <v>0</v>
      </c>
      <c r="Q558" t="s">
        <v>48</v>
      </c>
      <c r="T558" t="s">
        <v>164</v>
      </c>
      <c r="U558" t="s">
        <v>311</v>
      </c>
      <c r="V558" t="s">
        <v>38</v>
      </c>
      <c r="W558" t="s">
        <v>39</v>
      </c>
      <c r="Y558">
        <v>1994</v>
      </c>
      <c r="Z558">
        <v>1</v>
      </c>
      <c r="AA558" t="s">
        <v>204</v>
      </c>
      <c r="AB558" t="s">
        <v>312</v>
      </c>
      <c r="AC558" s="1">
        <v>34335</v>
      </c>
      <c r="AE558" t="s">
        <v>41</v>
      </c>
    </row>
    <row r="559" spans="1:31" x14ac:dyDescent="0.25">
      <c r="A559">
        <v>2019</v>
      </c>
      <c r="B559">
        <v>3</v>
      </c>
      <c r="C559">
        <v>23</v>
      </c>
      <c r="D559">
        <v>1</v>
      </c>
      <c r="E559">
        <v>1</v>
      </c>
      <c r="F559">
        <v>2000</v>
      </c>
      <c r="G559">
        <v>921545</v>
      </c>
      <c r="H559" t="s">
        <v>309</v>
      </c>
      <c r="I559" t="s">
        <v>310</v>
      </c>
      <c r="J559" t="s">
        <v>34</v>
      </c>
      <c r="K559">
        <v>0</v>
      </c>
      <c r="L559">
        <v>232</v>
      </c>
      <c r="M559">
        <v>30</v>
      </c>
      <c r="N559">
        <v>0</v>
      </c>
      <c r="O559">
        <f>1157750</f>
        <v>1157750</v>
      </c>
      <c r="P559">
        <f>1157750</f>
        <v>1157750</v>
      </c>
      <c r="Q559" t="s">
        <v>49</v>
      </c>
      <c r="T559" t="s">
        <v>164</v>
      </c>
      <c r="U559" t="s">
        <v>311</v>
      </c>
      <c r="V559" t="s">
        <v>38</v>
      </c>
      <c r="W559" t="s">
        <v>39</v>
      </c>
      <c r="Y559">
        <v>1994</v>
      </c>
      <c r="Z559">
        <v>1</v>
      </c>
      <c r="AA559" t="s">
        <v>204</v>
      </c>
      <c r="AB559" t="s">
        <v>312</v>
      </c>
      <c r="AC559" s="1">
        <v>34335</v>
      </c>
      <c r="AE559" t="s">
        <v>41</v>
      </c>
    </row>
    <row r="560" spans="1:31" x14ac:dyDescent="0.25">
      <c r="A560">
        <v>2019</v>
      </c>
      <c r="B560">
        <v>3</v>
      </c>
      <c r="C560">
        <v>23</v>
      </c>
      <c r="D560">
        <v>1</v>
      </c>
      <c r="E560">
        <v>1</v>
      </c>
      <c r="F560">
        <v>2000</v>
      </c>
      <c r="G560">
        <v>927851</v>
      </c>
      <c r="H560" t="s">
        <v>313</v>
      </c>
      <c r="I560" t="s">
        <v>314</v>
      </c>
      <c r="J560" t="s">
        <v>34</v>
      </c>
      <c r="K560">
        <f>O560+O561+O562+O563+O564+O565+O566+O567+O568</f>
        <v>11737261</v>
      </c>
      <c r="L560">
        <v>111</v>
      </c>
      <c r="M560">
        <v>10</v>
      </c>
      <c r="N560" t="s">
        <v>315</v>
      </c>
      <c r="O560">
        <v>6000000</v>
      </c>
      <c r="P560">
        <v>6916000</v>
      </c>
      <c r="Q560" t="s">
        <v>36</v>
      </c>
      <c r="T560" t="s">
        <v>164</v>
      </c>
      <c r="U560" t="s">
        <v>229</v>
      </c>
      <c r="V560" t="s">
        <v>38</v>
      </c>
      <c r="W560" t="s">
        <v>39</v>
      </c>
      <c r="Y560">
        <v>1997</v>
      </c>
      <c r="Z560">
        <v>1</v>
      </c>
      <c r="AA560" t="s">
        <v>316</v>
      </c>
      <c r="AB560" t="s">
        <v>317</v>
      </c>
      <c r="AC560" s="1">
        <v>35735</v>
      </c>
      <c r="AE560" t="s">
        <v>41</v>
      </c>
    </row>
    <row r="561" spans="1:31" x14ac:dyDescent="0.25">
      <c r="A561">
        <v>2019</v>
      </c>
      <c r="B561">
        <v>3</v>
      </c>
      <c r="C561">
        <v>23</v>
      </c>
      <c r="D561">
        <v>1</v>
      </c>
      <c r="E561">
        <v>1</v>
      </c>
      <c r="F561">
        <v>2000</v>
      </c>
      <c r="G561">
        <v>927851</v>
      </c>
      <c r="H561" t="s">
        <v>313</v>
      </c>
      <c r="I561" t="s">
        <v>314</v>
      </c>
      <c r="J561" t="s">
        <v>34</v>
      </c>
      <c r="K561">
        <v>0</v>
      </c>
      <c r="L561">
        <v>113</v>
      </c>
      <c r="M561">
        <v>30</v>
      </c>
      <c r="N561">
        <v>0</v>
      </c>
      <c r="O561">
        <v>0</v>
      </c>
      <c r="P561">
        <v>0</v>
      </c>
      <c r="Q561" t="s">
        <v>42</v>
      </c>
      <c r="T561" t="s">
        <v>164</v>
      </c>
      <c r="U561" t="s">
        <v>229</v>
      </c>
      <c r="V561" t="s">
        <v>38</v>
      </c>
      <c r="W561" t="s">
        <v>39</v>
      </c>
      <c r="Y561">
        <v>1997</v>
      </c>
      <c r="Z561">
        <v>1</v>
      </c>
      <c r="AA561" t="s">
        <v>316</v>
      </c>
      <c r="AB561" t="s">
        <v>317</v>
      </c>
      <c r="AC561" s="1">
        <v>35735</v>
      </c>
      <c r="AE561" t="s">
        <v>41</v>
      </c>
    </row>
    <row r="562" spans="1:31" x14ac:dyDescent="0.25">
      <c r="A562">
        <v>2019</v>
      </c>
      <c r="B562">
        <v>3</v>
      </c>
      <c r="C562">
        <v>23</v>
      </c>
      <c r="D562">
        <v>1</v>
      </c>
      <c r="E562">
        <v>1</v>
      </c>
      <c r="F562">
        <v>2000</v>
      </c>
      <c r="G562">
        <v>927851</v>
      </c>
      <c r="H562" t="s">
        <v>313</v>
      </c>
      <c r="I562" t="s">
        <v>314</v>
      </c>
      <c r="J562" t="s">
        <v>34</v>
      </c>
      <c r="K562">
        <v>0</v>
      </c>
      <c r="L562">
        <v>114</v>
      </c>
      <c r="M562">
        <v>10</v>
      </c>
      <c r="N562">
        <v>0</v>
      </c>
      <c r="O562">
        <v>0</v>
      </c>
      <c r="P562">
        <v>0</v>
      </c>
      <c r="Q562" t="s">
        <v>43</v>
      </c>
      <c r="T562" t="s">
        <v>164</v>
      </c>
      <c r="U562" t="s">
        <v>229</v>
      </c>
      <c r="V562" t="s">
        <v>38</v>
      </c>
      <c r="W562" t="s">
        <v>39</v>
      </c>
      <c r="Y562">
        <v>1997</v>
      </c>
      <c r="Z562">
        <v>1</v>
      </c>
      <c r="AA562" t="s">
        <v>316</v>
      </c>
      <c r="AB562" t="s">
        <v>317</v>
      </c>
      <c r="AC562" s="1">
        <v>35735</v>
      </c>
      <c r="AE562" t="s">
        <v>41</v>
      </c>
    </row>
    <row r="563" spans="1:31" x14ac:dyDescent="0.25">
      <c r="A563">
        <v>2019</v>
      </c>
      <c r="B563">
        <v>3</v>
      </c>
      <c r="C563">
        <v>23</v>
      </c>
      <c r="D563">
        <v>1</v>
      </c>
      <c r="E563">
        <v>1</v>
      </c>
      <c r="F563">
        <v>2000</v>
      </c>
      <c r="G563">
        <v>927851</v>
      </c>
      <c r="H563" t="s">
        <v>313</v>
      </c>
      <c r="I563" t="s">
        <v>314</v>
      </c>
      <c r="J563" t="s">
        <v>34</v>
      </c>
      <c r="K563">
        <v>0</v>
      </c>
      <c r="L563">
        <v>123</v>
      </c>
      <c r="M563">
        <v>30</v>
      </c>
      <c r="N563">
        <v>0</v>
      </c>
      <c r="O563">
        <v>0</v>
      </c>
      <c r="P563">
        <v>0</v>
      </c>
      <c r="Q563" t="s">
        <v>44</v>
      </c>
      <c r="T563" t="s">
        <v>164</v>
      </c>
      <c r="U563" t="s">
        <v>229</v>
      </c>
      <c r="V563" t="s">
        <v>38</v>
      </c>
      <c r="W563" t="s">
        <v>39</v>
      </c>
      <c r="Y563">
        <v>1997</v>
      </c>
      <c r="Z563">
        <v>1</v>
      </c>
      <c r="AA563" t="s">
        <v>316</v>
      </c>
      <c r="AB563" t="s">
        <v>317</v>
      </c>
      <c r="AC563" s="1">
        <v>35735</v>
      </c>
      <c r="AE563" t="s">
        <v>41</v>
      </c>
    </row>
    <row r="564" spans="1:31" x14ac:dyDescent="0.25">
      <c r="A564">
        <v>2019</v>
      </c>
      <c r="B564">
        <v>3</v>
      </c>
      <c r="C564">
        <v>23</v>
      </c>
      <c r="D564">
        <v>1</v>
      </c>
      <c r="E564">
        <v>1</v>
      </c>
      <c r="F564">
        <v>2000</v>
      </c>
      <c r="G564">
        <v>927851</v>
      </c>
      <c r="H564" t="s">
        <v>313</v>
      </c>
      <c r="I564" t="s">
        <v>314</v>
      </c>
      <c r="J564" t="s">
        <v>34</v>
      </c>
      <c r="K564">
        <v>0</v>
      </c>
      <c r="L564">
        <v>125</v>
      </c>
      <c r="M564">
        <v>30</v>
      </c>
      <c r="N564">
        <v>0</v>
      </c>
      <c r="O564">
        <v>0</v>
      </c>
      <c r="P564">
        <v>0</v>
      </c>
      <c r="Q564" t="s">
        <v>45</v>
      </c>
      <c r="T564" t="s">
        <v>164</v>
      </c>
      <c r="U564" t="s">
        <v>229</v>
      </c>
      <c r="V564" t="s">
        <v>38</v>
      </c>
      <c r="W564" t="s">
        <v>39</v>
      </c>
      <c r="Y564">
        <v>1997</v>
      </c>
      <c r="Z564">
        <v>1</v>
      </c>
      <c r="AA564" t="s">
        <v>316</v>
      </c>
      <c r="AB564" t="s">
        <v>317</v>
      </c>
      <c r="AC564" s="1">
        <v>35735</v>
      </c>
      <c r="AE564" t="s">
        <v>41</v>
      </c>
    </row>
    <row r="565" spans="1:31" x14ac:dyDescent="0.25">
      <c r="A565">
        <v>2019</v>
      </c>
      <c r="B565">
        <v>3</v>
      </c>
      <c r="C565">
        <v>23</v>
      </c>
      <c r="D565">
        <v>1</v>
      </c>
      <c r="E565">
        <v>1</v>
      </c>
      <c r="F565">
        <v>2000</v>
      </c>
      <c r="G565">
        <v>927851</v>
      </c>
      <c r="H565" t="s">
        <v>313</v>
      </c>
      <c r="I565" t="s">
        <v>314</v>
      </c>
      <c r="J565" t="s">
        <v>34</v>
      </c>
      <c r="K565">
        <v>0</v>
      </c>
      <c r="L565">
        <v>131</v>
      </c>
      <c r="M565">
        <v>30</v>
      </c>
      <c r="N565">
        <v>0</v>
      </c>
      <c r="O565">
        <v>0</v>
      </c>
      <c r="P565">
        <v>0</v>
      </c>
      <c r="Q565" t="s">
        <v>46</v>
      </c>
      <c r="T565" t="s">
        <v>164</v>
      </c>
      <c r="U565" t="s">
        <v>229</v>
      </c>
      <c r="V565" t="s">
        <v>38</v>
      </c>
      <c r="W565" t="s">
        <v>39</v>
      </c>
      <c r="Y565">
        <v>1997</v>
      </c>
      <c r="Z565">
        <v>1</v>
      </c>
      <c r="AA565" t="s">
        <v>316</v>
      </c>
      <c r="AB565" t="s">
        <v>317</v>
      </c>
      <c r="AC565" s="1">
        <v>35735</v>
      </c>
      <c r="AE565" t="s">
        <v>41</v>
      </c>
    </row>
    <row r="566" spans="1:31" x14ac:dyDescent="0.25">
      <c r="A566">
        <v>2019</v>
      </c>
      <c r="B566">
        <v>3</v>
      </c>
      <c r="C566">
        <v>23</v>
      </c>
      <c r="D566">
        <v>1</v>
      </c>
      <c r="E566">
        <v>1</v>
      </c>
      <c r="F566">
        <v>2000</v>
      </c>
      <c r="G566">
        <v>927851</v>
      </c>
      <c r="H566" t="s">
        <v>313</v>
      </c>
      <c r="I566" t="s">
        <v>314</v>
      </c>
      <c r="J566" t="s">
        <v>34</v>
      </c>
      <c r="K566">
        <v>0</v>
      </c>
      <c r="L566">
        <v>133</v>
      </c>
      <c r="M566">
        <v>30</v>
      </c>
      <c r="N566">
        <v>0</v>
      </c>
      <c r="O566">
        <v>1800000</v>
      </c>
      <c r="P566">
        <v>1800000</v>
      </c>
      <c r="Q566" t="s">
        <v>47</v>
      </c>
      <c r="T566" t="s">
        <v>164</v>
      </c>
      <c r="U566" t="s">
        <v>229</v>
      </c>
      <c r="V566" t="s">
        <v>38</v>
      </c>
      <c r="W566" t="s">
        <v>39</v>
      </c>
      <c r="Y566">
        <v>1997</v>
      </c>
      <c r="Z566">
        <v>1</v>
      </c>
      <c r="AA566" t="s">
        <v>316</v>
      </c>
      <c r="AB566" t="s">
        <v>317</v>
      </c>
      <c r="AC566" s="1">
        <v>35735</v>
      </c>
      <c r="AE566" t="s">
        <v>41</v>
      </c>
    </row>
    <row r="567" spans="1:31" x14ac:dyDescent="0.25">
      <c r="A567">
        <v>2019</v>
      </c>
      <c r="B567">
        <v>3</v>
      </c>
      <c r="C567">
        <v>23</v>
      </c>
      <c r="D567">
        <v>1</v>
      </c>
      <c r="E567">
        <v>1</v>
      </c>
      <c r="F567">
        <v>2000</v>
      </c>
      <c r="G567">
        <v>927851</v>
      </c>
      <c r="H567" t="s">
        <v>313</v>
      </c>
      <c r="I567" t="s">
        <v>314</v>
      </c>
      <c r="J567" t="s">
        <v>34</v>
      </c>
      <c r="K567">
        <v>0</v>
      </c>
      <c r="L567">
        <v>199</v>
      </c>
      <c r="M567">
        <v>30</v>
      </c>
      <c r="N567">
        <v>0</v>
      </c>
      <c r="O567">
        <v>0</v>
      </c>
      <c r="P567">
        <v>0</v>
      </c>
      <c r="Q567" t="s">
        <v>48</v>
      </c>
      <c r="T567" t="s">
        <v>164</v>
      </c>
      <c r="U567" t="s">
        <v>229</v>
      </c>
      <c r="V567" t="s">
        <v>38</v>
      </c>
      <c r="W567" t="s">
        <v>39</v>
      </c>
      <c r="Y567">
        <v>1997</v>
      </c>
      <c r="Z567">
        <v>1</v>
      </c>
      <c r="AA567" t="s">
        <v>316</v>
      </c>
      <c r="AB567" t="s">
        <v>317</v>
      </c>
      <c r="AC567" s="1">
        <v>35735</v>
      </c>
      <c r="AE567" t="s">
        <v>41</v>
      </c>
    </row>
    <row r="568" spans="1:31" x14ac:dyDescent="0.25">
      <c r="A568">
        <v>2019</v>
      </c>
      <c r="B568">
        <v>3</v>
      </c>
      <c r="C568">
        <v>23</v>
      </c>
      <c r="D568">
        <v>1</v>
      </c>
      <c r="E568">
        <v>1</v>
      </c>
      <c r="F568">
        <v>2000</v>
      </c>
      <c r="G568">
        <v>927851</v>
      </c>
      <c r="H568" t="s">
        <v>313</v>
      </c>
      <c r="I568" t="s">
        <v>314</v>
      </c>
      <c r="J568" t="s">
        <v>34</v>
      </c>
      <c r="K568">
        <v>0</v>
      </c>
      <c r="L568">
        <v>232</v>
      </c>
      <c r="M568">
        <v>30</v>
      </c>
      <c r="N568">
        <v>0</v>
      </c>
      <c r="O568">
        <v>3937261</v>
      </c>
      <c r="P568">
        <v>3937261</v>
      </c>
      <c r="Q568" t="s">
        <v>49</v>
      </c>
      <c r="T568" t="s">
        <v>164</v>
      </c>
      <c r="U568" t="s">
        <v>229</v>
      </c>
      <c r="V568" t="s">
        <v>38</v>
      </c>
      <c r="W568" t="s">
        <v>39</v>
      </c>
      <c r="Y568">
        <v>1997</v>
      </c>
      <c r="Z568">
        <v>1</v>
      </c>
      <c r="AA568" t="s">
        <v>316</v>
      </c>
      <c r="AB568" t="s">
        <v>317</v>
      </c>
      <c r="AC568" s="1">
        <v>35735</v>
      </c>
      <c r="AE568" t="s">
        <v>41</v>
      </c>
    </row>
    <row r="569" spans="1:31" s="2" customFormat="1" x14ac:dyDescent="0.25">
      <c r="A569" s="2">
        <v>2019</v>
      </c>
      <c r="B569" s="2">
        <v>3</v>
      </c>
      <c r="C569" s="2">
        <v>23</v>
      </c>
      <c r="D569" s="2">
        <v>1</v>
      </c>
      <c r="E569" s="2">
        <v>1</v>
      </c>
      <c r="F569" s="2">
        <v>32000</v>
      </c>
      <c r="G569" s="2">
        <v>930713</v>
      </c>
      <c r="H569" s="2" t="s">
        <v>318</v>
      </c>
      <c r="I569" s="2" t="s">
        <v>319</v>
      </c>
      <c r="J569" s="2" t="s">
        <v>34</v>
      </c>
      <c r="K569" s="2">
        <f>O569+O570+O571+O572+O573+O574+O575+O576+O577</f>
        <v>5460000</v>
      </c>
      <c r="L569" s="2">
        <v>111</v>
      </c>
      <c r="M569" s="2">
        <v>10</v>
      </c>
      <c r="N569" s="2" t="s">
        <v>320</v>
      </c>
      <c r="O569" s="2">
        <v>0</v>
      </c>
      <c r="P569" s="2">
        <v>0</v>
      </c>
      <c r="Q569" s="2" t="s">
        <v>36</v>
      </c>
      <c r="T569" s="2" t="s">
        <v>80</v>
      </c>
      <c r="U569" s="2" t="s">
        <v>321</v>
      </c>
      <c r="V569" s="2" t="s">
        <v>38</v>
      </c>
      <c r="W569" s="2" t="s">
        <v>39</v>
      </c>
      <c r="Y569" s="2">
        <v>1994</v>
      </c>
      <c r="Z569" s="2">
        <v>1</v>
      </c>
      <c r="AA569" s="2" t="s">
        <v>75</v>
      </c>
      <c r="AB569" s="2" t="s">
        <v>322</v>
      </c>
      <c r="AC569" s="3">
        <v>34335</v>
      </c>
      <c r="AE569" s="2" t="s">
        <v>41</v>
      </c>
    </row>
    <row r="570" spans="1:31" s="2" customFormat="1" x14ac:dyDescent="0.25">
      <c r="A570" s="2">
        <v>2019</v>
      </c>
      <c r="B570" s="2">
        <v>3</v>
      </c>
      <c r="C570" s="2">
        <v>23</v>
      </c>
      <c r="D570" s="2">
        <v>1</v>
      </c>
      <c r="E570" s="2">
        <v>1</v>
      </c>
      <c r="F570" s="2">
        <v>32000</v>
      </c>
      <c r="G570" s="2">
        <v>930713</v>
      </c>
      <c r="H570" s="2" t="s">
        <v>318</v>
      </c>
      <c r="I570" s="2" t="s">
        <v>319</v>
      </c>
      <c r="J570" s="2" t="s">
        <v>34</v>
      </c>
      <c r="K570" s="2">
        <v>0</v>
      </c>
      <c r="L570" s="2">
        <v>113</v>
      </c>
      <c r="M570" s="2">
        <v>30</v>
      </c>
      <c r="N570" s="2">
        <v>0</v>
      </c>
      <c r="O570" s="2">
        <v>0</v>
      </c>
      <c r="P570" s="2">
        <v>0</v>
      </c>
      <c r="Q570" s="2" t="s">
        <v>42</v>
      </c>
      <c r="T570" s="2" t="s">
        <v>80</v>
      </c>
      <c r="U570" s="2" t="s">
        <v>321</v>
      </c>
      <c r="V570" s="2" t="s">
        <v>38</v>
      </c>
      <c r="W570" s="2" t="s">
        <v>39</v>
      </c>
      <c r="Y570" s="2">
        <v>1994</v>
      </c>
      <c r="Z570" s="2">
        <v>1</v>
      </c>
      <c r="AA570" s="2" t="s">
        <v>75</v>
      </c>
      <c r="AB570" s="2" t="s">
        <v>322</v>
      </c>
      <c r="AC570" s="3">
        <v>34335</v>
      </c>
      <c r="AE570" s="2" t="s">
        <v>41</v>
      </c>
    </row>
    <row r="571" spans="1:31" s="2" customFormat="1" x14ac:dyDescent="0.25">
      <c r="A571" s="2">
        <v>2019</v>
      </c>
      <c r="B571" s="2">
        <v>3</v>
      </c>
      <c r="C571" s="2">
        <v>23</v>
      </c>
      <c r="D571" s="2">
        <v>1</v>
      </c>
      <c r="E571" s="2">
        <v>1</v>
      </c>
      <c r="F571" s="2">
        <v>32000</v>
      </c>
      <c r="G571" s="2">
        <v>930713</v>
      </c>
      <c r="H571" s="2" t="s">
        <v>318</v>
      </c>
      <c r="I571" s="2" t="s">
        <v>319</v>
      </c>
      <c r="J571" s="2" t="s">
        <v>34</v>
      </c>
      <c r="K571" s="2">
        <v>0</v>
      </c>
      <c r="L571" s="2">
        <v>114</v>
      </c>
      <c r="M571" s="2">
        <v>10</v>
      </c>
      <c r="N571" s="2">
        <v>0</v>
      </c>
      <c r="O571" s="2">
        <v>0</v>
      </c>
      <c r="P571" s="2">
        <v>0</v>
      </c>
      <c r="Q571" s="2" t="s">
        <v>43</v>
      </c>
      <c r="T571" s="2" t="s">
        <v>80</v>
      </c>
      <c r="U571" s="2" t="s">
        <v>321</v>
      </c>
      <c r="V571" s="2" t="s">
        <v>38</v>
      </c>
      <c r="W571" s="2" t="s">
        <v>39</v>
      </c>
      <c r="Y571" s="2">
        <v>1994</v>
      </c>
      <c r="Z571" s="2">
        <v>1</v>
      </c>
      <c r="AA571" s="2" t="s">
        <v>75</v>
      </c>
      <c r="AB571" s="2" t="s">
        <v>322</v>
      </c>
      <c r="AC571" s="3">
        <v>34335</v>
      </c>
      <c r="AE571" s="2" t="s">
        <v>41</v>
      </c>
    </row>
    <row r="572" spans="1:31" s="2" customFormat="1" x14ac:dyDescent="0.25">
      <c r="A572" s="2">
        <v>2019</v>
      </c>
      <c r="B572" s="2">
        <v>3</v>
      </c>
      <c r="C572" s="2">
        <v>23</v>
      </c>
      <c r="D572" s="2">
        <v>1</v>
      </c>
      <c r="E572" s="2">
        <v>1</v>
      </c>
      <c r="F572" s="2">
        <v>32000</v>
      </c>
      <c r="G572" s="2">
        <v>930713</v>
      </c>
      <c r="H572" s="2" t="s">
        <v>318</v>
      </c>
      <c r="I572" s="2" t="s">
        <v>319</v>
      </c>
      <c r="J572" s="2" t="s">
        <v>34</v>
      </c>
      <c r="K572" s="2">
        <v>0</v>
      </c>
      <c r="L572" s="2">
        <v>123</v>
      </c>
      <c r="M572" s="2">
        <v>30</v>
      </c>
      <c r="N572" s="2">
        <v>0</v>
      </c>
      <c r="O572" s="2">
        <v>0</v>
      </c>
      <c r="P572" s="2">
        <v>0</v>
      </c>
      <c r="Q572" s="2" t="s">
        <v>44</v>
      </c>
      <c r="T572" s="2" t="s">
        <v>80</v>
      </c>
      <c r="U572" s="2" t="s">
        <v>321</v>
      </c>
      <c r="V572" s="2" t="s">
        <v>38</v>
      </c>
      <c r="W572" s="2" t="s">
        <v>39</v>
      </c>
      <c r="Y572" s="2">
        <v>1994</v>
      </c>
      <c r="Z572" s="2">
        <v>1</v>
      </c>
      <c r="AA572" s="2" t="s">
        <v>75</v>
      </c>
      <c r="AB572" s="2" t="s">
        <v>322</v>
      </c>
      <c r="AC572" s="3">
        <v>34335</v>
      </c>
      <c r="AE572" s="2" t="s">
        <v>41</v>
      </c>
    </row>
    <row r="573" spans="1:31" s="2" customFormat="1" x14ac:dyDescent="0.25">
      <c r="A573" s="2">
        <v>2019</v>
      </c>
      <c r="B573" s="2">
        <v>3</v>
      </c>
      <c r="C573" s="2">
        <v>23</v>
      </c>
      <c r="D573" s="2">
        <v>1</v>
      </c>
      <c r="E573" s="2">
        <v>1</v>
      </c>
      <c r="F573" s="2">
        <v>32000</v>
      </c>
      <c r="G573" s="2">
        <v>930713</v>
      </c>
      <c r="H573" s="2" t="s">
        <v>318</v>
      </c>
      <c r="I573" s="2" t="s">
        <v>319</v>
      </c>
      <c r="J573" s="2" t="s">
        <v>34</v>
      </c>
      <c r="K573" s="2">
        <v>0</v>
      </c>
      <c r="L573" s="2">
        <v>125</v>
      </c>
      <c r="M573" s="2">
        <v>30</v>
      </c>
      <c r="N573" s="2">
        <v>0</v>
      </c>
      <c r="O573" s="2">
        <v>0</v>
      </c>
      <c r="P573" s="2">
        <v>0</v>
      </c>
      <c r="Q573" s="2" t="s">
        <v>45</v>
      </c>
      <c r="T573" s="2" t="s">
        <v>80</v>
      </c>
      <c r="U573" s="2" t="s">
        <v>321</v>
      </c>
      <c r="V573" s="2" t="s">
        <v>38</v>
      </c>
      <c r="W573" s="2" t="s">
        <v>39</v>
      </c>
      <c r="Y573" s="2">
        <v>1994</v>
      </c>
      <c r="Z573" s="2">
        <v>1</v>
      </c>
      <c r="AA573" s="2" t="s">
        <v>75</v>
      </c>
      <c r="AB573" s="2" t="s">
        <v>322</v>
      </c>
      <c r="AC573" s="3">
        <v>34335</v>
      </c>
      <c r="AE573" s="2" t="s">
        <v>41</v>
      </c>
    </row>
    <row r="574" spans="1:31" s="2" customFormat="1" x14ac:dyDescent="0.25">
      <c r="A574" s="2">
        <v>2019</v>
      </c>
      <c r="B574" s="2">
        <v>3</v>
      </c>
      <c r="C574" s="2">
        <v>23</v>
      </c>
      <c r="D574" s="2">
        <v>1</v>
      </c>
      <c r="E574" s="2">
        <v>1</v>
      </c>
      <c r="F574" s="2">
        <v>32000</v>
      </c>
      <c r="G574" s="2">
        <v>930713</v>
      </c>
      <c r="H574" s="2" t="s">
        <v>318</v>
      </c>
      <c r="I574" s="2" t="s">
        <v>319</v>
      </c>
      <c r="J574" s="2" t="s">
        <v>34</v>
      </c>
      <c r="K574" s="2">
        <v>0</v>
      </c>
      <c r="L574" s="2">
        <v>131</v>
      </c>
      <c r="M574" s="2">
        <v>30</v>
      </c>
      <c r="N574" s="2">
        <v>0</v>
      </c>
      <c r="O574" s="2">
        <v>0</v>
      </c>
      <c r="P574" s="2">
        <v>0</v>
      </c>
      <c r="Q574" s="2" t="s">
        <v>46</v>
      </c>
      <c r="T574" s="2" t="s">
        <v>80</v>
      </c>
      <c r="U574" s="2" t="s">
        <v>321</v>
      </c>
      <c r="V574" s="2" t="s">
        <v>38</v>
      </c>
      <c r="W574" s="2" t="s">
        <v>39</v>
      </c>
      <c r="Y574" s="2">
        <v>1994</v>
      </c>
      <c r="Z574" s="2">
        <v>1</v>
      </c>
      <c r="AA574" s="2" t="s">
        <v>75</v>
      </c>
      <c r="AB574" s="2" t="s">
        <v>322</v>
      </c>
      <c r="AC574" s="3">
        <v>34335</v>
      </c>
      <c r="AE574" s="2" t="s">
        <v>41</v>
      </c>
    </row>
    <row r="575" spans="1:31" s="2" customFormat="1" x14ac:dyDescent="0.25">
      <c r="A575" s="2">
        <v>2019</v>
      </c>
      <c r="B575" s="2">
        <v>3</v>
      </c>
      <c r="C575" s="2">
        <v>23</v>
      </c>
      <c r="D575" s="2">
        <v>1</v>
      </c>
      <c r="E575" s="2">
        <v>1</v>
      </c>
      <c r="F575" s="2">
        <v>32000</v>
      </c>
      <c r="G575" s="2">
        <v>930713</v>
      </c>
      <c r="H575" s="2" t="s">
        <v>318</v>
      </c>
      <c r="I575" s="2" t="s">
        <v>319</v>
      </c>
      <c r="J575" s="2" t="s">
        <v>34</v>
      </c>
      <c r="K575" s="2">
        <v>0</v>
      </c>
      <c r="L575" s="2">
        <v>133</v>
      </c>
      <c r="M575" s="2">
        <v>30</v>
      </c>
      <c r="N575" s="2">
        <v>0</v>
      </c>
      <c r="O575" s="2">
        <v>1260000</v>
      </c>
      <c r="P575" s="2">
        <v>1146600</v>
      </c>
      <c r="Q575" s="2" t="s">
        <v>47</v>
      </c>
      <c r="T575" s="2" t="s">
        <v>80</v>
      </c>
      <c r="U575" s="2" t="s">
        <v>321</v>
      </c>
      <c r="V575" s="2" t="s">
        <v>38</v>
      </c>
      <c r="W575" s="2" t="s">
        <v>39</v>
      </c>
      <c r="Y575" s="2">
        <v>1994</v>
      </c>
      <c r="Z575" s="2">
        <v>1</v>
      </c>
      <c r="AA575" s="2" t="s">
        <v>75</v>
      </c>
      <c r="AB575" s="2" t="s">
        <v>322</v>
      </c>
      <c r="AC575" s="3">
        <v>34335</v>
      </c>
      <c r="AE575" s="2" t="s">
        <v>41</v>
      </c>
    </row>
    <row r="576" spans="1:31" s="2" customFormat="1" x14ac:dyDescent="0.25">
      <c r="A576" s="2">
        <v>2019</v>
      </c>
      <c r="B576" s="2">
        <v>3</v>
      </c>
      <c r="C576" s="2">
        <v>23</v>
      </c>
      <c r="D576" s="2">
        <v>1</v>
      </c>
      <c r="E576" s="2">
        <v>1</v>
      </c>
      <c r="F576" s="2">
        <v>32000</v>
      </c>
      <c r="G576" s="2">
        <v>930713</v>
      </c>
      <c r="H576" s="2" t="s">
        <v>318</v>
      </c>
      <c r="I576" s="2" t="s">
        <v>319</v>
      </c>
      <c r="J576" s="2" t="s">
        <v>34</v>
      </c>
      <c r="K576" s="2">
        <v>0</v>
      </c>
      <c r="L576" s="2">
        <v>199</v>
      </c>
      <c r="M576" s="2">
        <v>30</v>
      </c>
      <c r="N576" s="2">
        <v>0</v>
      </c>
      <c r="O576" s="2">
        <v>4200000</v>
      </c>
      <c r="P576" s="2">
        <v>3822000</v>
      </c>
      <c r="Q576" s="2" t="s">
        <v>48</v>
      </c>
      <c r="T576" s="2" t="s">
        <v>80</v>
      </c>
      <c r="U576" s="2" t="s">
        <v>321</v>
      </c>
      <c r="V576" s="2" t="s">
        <v>38</v>
      </c>
      <c r="W576" s="2" t="s">
        <v>39</v>
      </c>
      <c r="Y576" s="2">
        <v>1994</v>
      </c>
      <c r="Z576" s="2">
        <v>1</v>
      </c>
      <c r="AA576" s="2" t="s">
        <v>75</v>
      </c>
      <c r="AB576" s="2" t="s">
        <v>322</v>
      </c>
      <c r="AC576" s="3">
        <v>34335</v>
      </c>
      <c r="AE576" s="2" t="s">
        <v>41</v>
      </c>
    </row>
    <row r="577" spans="1:31" s="2" customFormat="1" x14ac:dyDescent="0.25">
      <c r="A577" s="2">
        <v>2019</v>
      </c>
      <c r="B577" s="2">
        <v>3</v>
      </c>
      <c r="C577" s="2">
        <v>23</v>
      </c>
      <c r="D577" s="2">
        <v>1</v>
      </c>
      <c r="E577" s="2">
        <v>1</v>
      </c>
      <c r="F577" s="2">
        <v>32000</v>
      </c>
      <c r="G577" s="2">
        <v>930713</v>
      </c>
      <c r="H577" s="2" t="s">
        <v>318</v>
      </c>
      <c r="I577" s="2" t="s">
        <v>319</v>
      </c>
      <c r="J577" s="2" t="s">
        <v>34</v>
      </c>
      <c r="K577" s="2">
        <v>0</v>
      </c>
      <c r="L577" s="2">
        <v>232</v>
      </c>
      <c r="M577" s="2">
        <v>30</v>
      </c>
      <c r="N577" s="2">
        <v>0</v>
      </c>
      <c r="O577" s="2">
        <v>0</v>
      </c>
      <c r="P577" s="2">
        <v>0</v>
      </c>
      <c r="Q577" s="2" t="s">
        <v>49</v>
      </c>
      <c r="T577" s="2" t="s">
        <v>80</v>
      </c>
      <c r="U577" s="2" t="s">
        <v>321</v>
      </c>
      <c r="V577" s="2" t="s">
        <v>38</v>
      </c>
      <c r="W577" s="2" t="s">
        <v>39</v>
      </c>
      <c r="Y577" s="2">
        <v>1994</v>
      </c>
      <c r="Z577" s="2">
        <v>1</v>
      </c>
      <c r="AA577" s="2" t="s">
        <v>75</v>
      </c>
      <c r="AB577" s="2" t="s">
        <v>322</v>
      </c>
      <c r="AC577" s="3">
        <v>34335</v>
      </c>
      <c r="AE577" s="2" t="s">
        <v>41</v>
      </c>
    </row>
    <row r="578" spans="1:31" x14ac:dyDescent="0.25">
      <c r="A578">
        <v>2019</v>
      </c>
      <c r="B578">
        <v>3</v>
      </c>
      <c r="C578">
        <v>23</v>
      </c>
      <c r="D578">
        <v>1</v>
      </c>
      <c r="E578">
        <v>1</v>
      </c>
      <c r="F578">
        <v>1000</v>
      </c>
      <c r="G578">
        <v>965190</v>
      </c>
      <c r="H578" t="s">
        <v>323</v>
      </c>
      <c r="I578" t="s">
        <v>324</v>
      </c>
      <c r="J578" t="s">
        <v>34</v>
      </c>
      <c r="K578">
        <f>O578+O579+O580+O581+O582+O583+O584+O585+O586</f>
        <v>15600000</v>
      </c>
      <c r="L578">
        <v>111</v>
      </c>
      <c r="M578">
        <v>10</v>
      </c>
      <c r="N578" t="s">
        <v>59</v>
      </c>
      <c r="O578">
        <v>10200000</v>
      </c>
      <c r="P578">
        <v>9282000</v>
      </c>
      <c r="Q578" t="s">
        <v>36</v>
      </c>
      <c r="T578" t="s">
        <v>199</v>
      </c>
      <c r="U578" t="s">
        <v>1433</v>
      </c>
      <c r="V578" t="s">
        <v>38</v>
      </c>
      <c r="W578" t="s">
        <v>39</v>
      </c>
      <c r="Y578">
        <v>1994</v>
      </c>
      <c r="Z578">
        <v>1</v>
      </c>
      <c r="AA578" t="s">
        <v>325</v>
      </c>
      <c r="AB578" t="s">
        <v>326</v>
      </c>
      <c r="AC578" s="1">
        <v>34578</v>
      </c>
      <c r="AE578" t="s">
        <v>41</v>
      </c>
    </row>
    <row r="579" spans="1:31" x14ac:dyDescent="0.25">
      <c r="A579">
        <v>2019</v>
      </c>
      <c r="B579">
        <v>3</v>
      </c>
      <c r="C579">
        <v>23</v>
      </c>
      <c r="D579">
        <v>1</v>
      </c>
      <c r="E579">
        <v>1</v>
      </c>
      <c r="F579">
        <v>1000</v>
      </c>
      <c r="G579">
        <v>965190</v>
      </c>
      <c r="H579" t="s">
        <v>323</v>
      </c>
      <c r="I579" t="s">
        <v>324</v>
      </c>
      <c r="J579" t="s">
        <v>34</v>
      </c>
      <c r="K579">
        <v>0</v>
      </c>
      <c r="L579">
        <v>113</v>
      </c>
      <c r="M579">
        <v>30</v>
      </c>
      <c r="N579">
        <v>0</v>
      </c>
      <c r="O579">
        <v>1800000</v>
      </c>
      <c r="P579">
        <v>1800000</v>
      </c>
      <c r="Q579" t="s">
        <v>42</v>
      </c>
      <c r="T579" t="s">
        <v>199</v>
      </c>
      <c r="U579" t="s">
        <v>1433</v>
      </c>
      <c r="V579" t="s">
        <v>38</v>
      </c>
      <c r="W579" t="s">
        <v>39</v>
      </c>
      <c r="Y579">
        <v>1994</v>
      </c>
      <c r="Z579">
        <v>1</v>
      </c>
      <c r="AA579" t="s">
        <v>325</v>
      </c>
      <c r="AB579" t="s">
        <v>326</v>
      </c>
      <c r="AC579" s="1">
        <v>34578</v>
      </c>
      <c r="AE579" t="s">
        <v>41</v>
      </c>
    </row>
    <row r="580" spans="1:31" x14ac:dyDescent="0.25">
      <c r="A580">
        <v>2019</v>
      </c>
      <c r="B580">
        <v>3</v>
      </c>
      <c r="C580">
        <v>23</v>
      </c>
      <c r="D580">
        <v>1</v>
      </c>
      <c r="E580">
        <v>1</v>
      </c>
      <c r="F580">
        <v>1000</v>
      </c>
      <c r="G580">
        <v>965190</v>
      </c>
      <c r="H580" t="s">
        <v>323</v>
      </c>
      <c r="I580" t="s">
        <v>324</v>
      </c>
      <c r="J580" t="s">
        <v>34</v>
      </c>
      <c r="K580">
        <v>0</v>
      </c>
      <c r="L580">
        <v>114</v>
      </c>
      <c r="M580">
        <v>10</v>
      </c>
      <c r="N580">
        <v>0</v>
      </c>
      <c r="O580">
        <v>0</v>
      </c>
      <c r="P580">
        <v>0</v>
      </c>
      <c r="Q580" t="s">
        <v>43</v>
      </c>
      <c r="T580" t="s">
        <v>199</v>
      </c>
      <c r="U580" t="s">
        <v>1433</v>
      </c>
      <c r="V580" t="s">
        <v>38</v>
      </c>
      <c r="W580" t="s">
        <v>39</v>
      </c>
      <c r="Y580">
        <v>1994</v>
      </c>
      <c r="Z580">
        <v>1</v>
      </c>
      <c r="AA580" t="s">
        <v>325</v>
      </c>
      <c r="AB580" t="s">
        <v>326</v>
      </c>
      <c r="AC580" s="1">
        <v>34578</v>
      </c>
      <c r="AE580" t="s">
        <v>41</v>
      </c>
    </row>
    <row r="581" spans="1:31" x14ac:dyDescent="0.25">
      <c r="A581">
        <v>2019</v>
      </c>
      <c r="B581">
        <v>3</v>
      </c>
      <c r="C581">
        <v>23</v>
      </c>
      <c r="D581">
        <v>1</v>
      </c>
      <c r="E581">
        <v>1</v>
      </c>
      <c r="F581">
        <v>1000</v>
      </c>
      <c r="G581">
        <v>965190</v>
      </c>
      <c r="H581" t="s">
        <v>323</v>
      </c>
      <c r="I581" t="s">
        <v>324</v>
      </c>
      <c r="J581" t="s">
        <v>34</v>
      </c>
      <c r="K581">
        <v>0</v>
      </c>
      <c r="L581">
        <v>123</v>
      </c>
      <c r="M581">
        <v>30</v>
      </c>
      <c r="N581">
        <v>0</v>
      </c>
      <c r="O581">
        <v>0</v>
      </c>
      <c r="P581">
        <v>0</v>
      </c>
      <c r="Q581" t="s">
        <v>44</v>
      </c>
      <c r="T581" t="s">
        <v>199</v>
      </c>
      <c r="U581" t="s">
        <v>1433</v>
      </c>
      <c r="V581" t="s">
        <v>38</v>
      </c>
      <c r="W581" t="s">
        <v>39</v>
      </c>
      <c r="Y581">
        <v>1994</v>
      </c>
      <c r="Z581">
        <v>1</v>
      </c>
      <c r="AA581" t="s">
        <v>325</v>
      </c>
      <c r="AB581" t="s">
        <v>326</v>
      </c>
      <c r="AC581" s="1">
        <v>34578</v>
      </c>
      <c r="AE581" t="s">
        <v>41</v>
      </c>
    </row>
    <row r="582" spans="1:31" x14ac:dyDescent="0.25">
      <c r="A582">
        <v>2019</v>
      </c>
      <c r="B582">
        <v>3</v>
      </c>
      <c r="C582">
        <v>23</v>
      </c>
      <c r="D582">
        <v>1</v>
      </c>
      <c r="E582">
        <v>1</v>
      </c>
      <c r="F582">
        <v>1000</v>
      </c>
      <c r="G582">
        <v>965190</v>
      </c>
      <c r="H582" t="s">
        <v>323</v>
      </c>
      <c r="I582" t="s">
        <v>324</v>
      </c>
      <c r="J582" t="s">
        <v>34</v>
      </c>
      <c r="K582">
        <v>0</v>
      </c>
      <c r="L582">
        <v>125</v>
      </c>
      <c r="M582">
        <v>30</v>
      </c>
      <c r="N582">
        <v>0</v>
      </c>
      <c r="O582">
        <v>0</v>
      </c>
      <c r="P582">
        <v>0</v>
      </c>
      <c r="Q582" t="s">
        <v>45</v>
      </c>
      <c r="T582" t="s">
        <v>199</v>
      </c>
      <c r="U582" t="s">
        <v>1433</v>
      </c>
      <c r="V582" t="s">
        <v>38</v>
      </c>
      <c r="W582" t="s">
        <v>39</v>
      </c>
      <c r="Y582">
        <v>1994</v>
      </c>
      <c r="Z582">
        <v>1</v>
      </c>
      <c r="AA582" t="s">
        <v>325</v>
      </c>
      <c r="AB582" t="s">
        <v>326</v>
      </c>
      <c r="AC582" s="1">
        <v>34578</v>
      </c>
      <c r="AE582" t="s">
        <v>41</v>
      </c>
    </row>
    <row r="583" spans="1:31" x14ac:dyDescent="0.25">
      <c r="A583">
        <v>2019</v>
      </c>
      <c r="B583">
        <v>3</v>
      </c>
      <c r="C583">
        <v>23</v>
      </c>
      <c r="D583">
        <v>1</v>
      </c>
      <c r="E583">
        <v>1</v>
      </c>
      <c r="F583">
        <v>1000</v>
      </c>
      <c r="G583">
        <v>965190</v>
      </c>
      <c r="H583" t="s">
        <v>323</v>
      </c>
      <c r="I583" t="s">
        <v>324</v>
      </c>
      <c r="J583" t="s">
        <v>34</v>
      </c>
      <c r="K583">
        <v>0</v>
      </c>
      <c r="L583">
        <v>131</v>
      </c>
      <c r="M583">
        <v>30</v>
      </c>
      <c r="N583">
        <v>0</v>
      </c>
      <c r="O583">
        <v>0</v>
      </c>
      <c r="P583">
        <v>0</v>
      </c>
      <c r="Q583" t="s">
        <v>46</v>
      </c>
      <c r="T583" t="s">
        <v>199</v>
      </c>
      <c r="U583" t="s">
        <v>1433</v>
      </c>
      <c r="V583" t="s">
        <v>38</v>
      </c>
      <c r="W583" t="s">
        <v>39</v>
      </c>
      <c r="Y583">
        <v>1994</v>
      </c>
      <c r="Z583">
        <v>1</v>
      </c>
      <c r="AA583" t="s">
        <v>325</v>
      </c>
      <c r="AB583" t="s">
        <v>326</v>
      </c>
      <c r="AC583" s="1">
        <v>34578</v>
      </c>
      <c r="AE583" t="s">
        <v>41</v>
      </c>
    </row>
    <row r="584" spans="1:31" x14ac:dyDescent="0.25">
      <c r="A584">
        <v>2019</v>
      </c>
      <c r="B584">
        <v>3</v>
      </c>
      <c r="C584">
        <v>23</v>
      </c>
      <c r="D584">
        <v>1</v>
      </c>
      <c r="E584">
        <v>1</v>
      </c>
      <c r="F584">
        <v>1000</v>
      </c>
      <c r="G584">
        <v>965190</v>
      </c>
      <c r="H584" t="s">
        <v>323</v>
      </c>
      <c r="I584" t="s">
        <v>324</v>
      </c>
      <c r="J584" t="s">
        <v>34</v>
      </c>
      <c r="K584">
        <v>0</v>
      </c>
      <c r="L584">
        <v>133</v>
      </c>
      <c r="M584">
        <v>30</v>
      </c>
      <c r="N584">
        <v>0</v>
      </c>
      <c r="O584">
        <v>3600000</v>
      </c>
      <c r="P584">
        <v>3600000</v>
      </c>
      <c r="Q584" t="s">
        <v>47</v>
      </c>
      <c r="T584" t="s">
        <v>199</v>
      </c>
      <c r="U584" t="s">
        <v>1433</v>
      </c>
      <c r="V584" t="s">
        <v>38</v>
      </c>
      <c r="W584" t="s">
        <v>39</v>
      </c>
      <c r="Y584">
        <v>1994</v>
      </c>
      <c r="Z584">
        <v>1</v>
      </c>
      <c r="AA584" t="s">
        <v>325</v>
      </c>
      <c r="AB584" t="s">
        <v>326</v>
      </c>
      <c r="AC584" s="1">
        <v>34578</v>
      </c>
      <c r="AE584" t="s">
        <v>41</v>
      </c>
    </row>
    <row r="585" spans="1:31" x14ac:dyDescent="0.25">
      <c r="A585">
        <v>2019</v>
      </c>
      <c r="B585">
        <v>3</v>
      </c>
      <c r="C585">
        <v>23</v>
      </c>
      <c r="D585">
        <v>1</v>
      </c>
      <c r="E585">
        <v>1</v>
      </c>
      <c r="F585">
        <v>1000</v>
      </c>
      <c r="G585">
        <v>965190</v>
      </c>
      <c r="H585" t="s">
        <v>323</v>
      </c>
      <c r="I585" t="s">
        <v>324</v>
      </c>
      <c r="J585" t="s">
        <v>34</v>
      </c>
      <c r="K585">
        <v>0</v>
      </c>
      <c r="L585">
        <v>199</v>
      </c>
      <c r="M585">
        <v>30</v>
      </c>
      <c r="N585">
        <v>0</v>
      </c>
      <c r="O585">
        <v>0</v>
      </c>
      <c r="P585">
        <v>0</v>
      </c>
      <c r="Q585" t="s">
        <v>48</v>
      </c>
      <c r="T585" t="s">
        <v>199</v>
      </c>
      <c r="U585" t="s">
        <v>1433</v>
      </c>
      <c r="V585" t="s">
        <v>38</v>
      </c>
      <c r="W585" t="s">
        <v>39</v>
      </c>
      <c r="Y585">
        <v>1994</v>
      </c>
      <c r="Z585">
        <v>1</v>
      </c>
      <c r="AA585" t="s">
        <v>325</v>
      </c>
      <c r="AB585" t="s">
        <v>326</v>
      </c>
      <c r="AC585" s="1">
        <v>34578</v>
      </c>
      <c r="AE585" t="s">
        <v>41</v>
      </c>
    </row>
    <row r="586" spans="1:31" x14ac:dyDescent="0.25">
      <c r="A586">
        <v>2019</v>
      </c>
      <c r="B586">
        <v>3</v>
      </c>
      <c r="C586">
        <v>23</v>
      </c>
      <c r="D586">
        <v>1</v>
      </c>
      <c r="E586">
        <v>1</v>
      </c>
      <c r="F586">
        <v>1000</v>
      </c>
      <c r="G586">
        <v>965190</v>
      </c>
      <c r="H586" t="s">
        <v>323</v>
      </c>
      <c r="I586" t="s">
        <v>324</v>
      </c>
      <c r="J586" t="s">
        <v>34</v>
      </c>
      <c r="K586">
        <v>0</v>
      </c>
      <c r="L586">
        <v>232</v>
      </c>
      <c r="M586">
        <v>30</v>
      </c>
      <c r="N586">
        <v>0</v>
      </c>
      <c r="O586">
        <v>0</v>
      </c>
      <c r="P586">
        <v>0</v>
      </c>
      <c r="Q586" t="s">
        <v>49</v>
      </c>
      <c r="T586" t="s">
        <v>199</v>
      </c>
      <c r="U586" t="s">
        <v>1433</v>
      </c>
      <c r="V586" t="s">
        <v>38</v>
      </c>
      <c r="W586" t="s">
        <v>39</v>
      </c>
      <c r="Y586">
        <v>1994</v>
      </c>
      <c r="Z586">
        <v>1</v>
      </c>
      <c r="AA586" t="s">
        <v>325</v>
      </c>
      <c r="AB586" t="s">
        <v>326</v>
      </c>
      <c r="AC586" s="1">
        <v>34578</v>
      </c>
      <c r="AE586" t="s">
        <v>41</v>
      </c>
    </row>
    <row r="587" spans="1:31" x14ac:dyDescent="0.25">
      <c r="A587">
        <v>2019</v>
      </c>
      <c r="B587">
        <v>3</v>
      </c>
      <c r="C587">
        <v>23</v>
      </c>
      <c r="D587">
        <v>1</v>
      </c>
      <c r="E587">
        <v>1</v>
      </c>
      <c r="F587">
        <v>12000</v>
      </c>
      <c r="G587">
        <v>988300</v>
      </c>
      <c r="H587" t="s">
        <v>327</v>
      </c>
      <c r="I587" t="s">
        <v>328</v>
      </c>
      <c r="J587" t="s">
        <v>34</v>
      </c>
      <c r="K587">
        <f>O587+O588+O589+O590+O591+O592+O593+O594+O595</f>
        <v>8414322</v>
      </c>
      <c r="L587">
        <v>111</v>
      </c>
      <c r="M587">
        <v>30</v>
      </c>
      <c r="N587" t="s">
        <v>329</v>
      </c>
      <c r="O587">
        <v>4600000</v>
      </c>
      <c r="P587">
        <v>4186000</v>
      </c>
      <c r="Q587" t="s">
        <v>36</v>
      </c>
      <c r="T587" t="s">
        <v>80</v>
      </c>
      <c r="U587" t="s">
        <v>139</v>
      </c>
      <c r="V587" t="s">
        <v>38</v>
      </c>
      <c r="W587" t="s">
        <v>39</v>
      </c>
      <c r="Y587">
        <v>2001</v>
      </c>
      <c r="Z587">
        <v>1</v>
      </c>
      <c r="AA587" t="s">
        <v>75</v>
      </c>
      <c r="AB587" t="s">
        <v>330</v>
      </c>
      <c r="AC587" s="1">
        <v>36923</v>
      </c>
      <c r="AE587" t="s">
        <v>41</v>
      </c>
    </row>
    <row r="588" spans="1:31" x14ac:dyDescent="0.25">
      <c r="A588">
        <v>2019</v>
      </c>
      <c r="B588">
        <v>3</v>
      </c>
      <c r="C588">
        <v>23</v>
      </c>
      <c r="D588">
        <v>1</v>
      </c>
      <c r="E588">
        <v>1</v>
      </c>
      <c r="F588">
        <v>12000</v>
      </c>
      <c r="G588">
        <v>988300</v>
      </c>
      <c r="H588" t="s">
        <v>327</v>
      </c>
      <c r="I588" t="s">
        <v>328</v>
      </c>
      <c r="J588" t="s">
        <v>34</v>
      </c>
      <c r="K588">
        <v>0</v>
      </c>
      <c r="L588">
        <v>113</v>
      </c>
      <c r="M588">
        <v>30</v>
      </c>
      <c r="N588">
        <v>0</v>
      </c>
      <c r="O588">
        <v>0</v>
      </c>
      <c r="P588">
        <v>0</v>
      </c>
      <c r="Q588" t="s">
        <v>42</v>
      </c>
      <c r="T588" t="s">
        <v>80</v>
      </c>
      <c r="U588" t="s">
        <v>139</v>
      </c>
      <c r="V588" t="s">
        <v>38</v>
      </c>
      <c r="W588" t="s">
        <v>39</v>
      </c>
      <c r="Y588">
        <v>2001</v>
      </c>
      <c r="Z588">
        <v>1</v>
      </c>
      <c r="AA588" t="s">
        <v>75</v>
      </c>
      <c r="AB588" t="s">
        <v>330</v>
      </c>
      <c r="AC588" s="1">
        <v>36923</v>
      </c>
      <c r="AE588" t="s">
        <v>41</v>
      </c>
    </row>
    <row r="589" spans="1:31" x14ac:dyDescent="0.25">
      <c r="A589">
        <v>2019</v>
      </c>
      <c r="B589">
        <v>3</v>
      </c>
      <c r="C589">
        <v>23</v>
      </c>
      <c r="D589">
        <v>1</v>
      </c>
      <c r="E589">
        <v>1</v>
      </c>
      <c r="F589">
        <v>12000</v>
      </c>
      <c r="G589">
        <v>988300</v>
      </c>
      <c r="H589" t="s">
        <v>327</v>
      </c>
      <c r="I589" t="s">
        <v>328</v>
      </c>
      <c r="J589" t="s">
        <v>34</v>
      </c>
      <c r="K589">
        <v>0</v>
      </c>
      <c r="L589">
        <v>114</v>
      </c>
      <c r="M589">
        <v>30</v>
      </c>
      <c r="N589">
        <v>0</v>
      </c>
      <c r="O589">
        <v>0</v>
      </c>
      <c r="P589">
        <v>0</v>
      </c>
      <c r="Q589" t="s">
        <v>43</v>
      </c>
      <c r="T589" t="s">
        <v>80</v>
      </c>
      <c r="U589" t="s">
        <v>139</v>
      </c>
      <c r="V589" t="s">
        <v>38</v>
      </c>
      <c r="W589" t="s">
        <v>39</v>
      </c>
      <c r="Y589">
        <v>2001</v>
      </c>
      <c r="Z589">
        <v>1</v>
      </c>
      <c r="AA589" t="s">
        <v>75</v>
      </c>
      <c r="AB589" t="s">
        <v>330</v>
      </c>
      <c r="AC589" s="1">
        <v>36923</v>
      </c>
      <c r="AE589" t="s">
        <v>41</v>
      </c>
    </row>
    <row r="590" spans="1:31" x14ac:dyDescent="0.25">
      <c r="A590">
        <v>2019</v>
      </c>
      <c r="B590">
        <v>3</v>
      </c>
      <c r="C590">
        <v>23</v>
      </c>
      <c r="D590">
        <v>1</v>
      </c>
      <c r="E590">
        <v>1</v>
      </c>
      <c r="F590">
        <v>12000</v>
      </c>
      <c r="G590">
        <v>988300</v>
      </c>
      <c r="H590" t="s">
        <v>327</v>
      </c>
      <c r="I590" t="s">
        <v>328</v>
      </c>
      <c r="J590" t="s">
        <v>34</v>
      </c>
      <c r="K590">
        <v>0</v>
      </c>
      <c r="L590">
        <v>123</v>
      </c>
      <c r="M590">
        <v>30</v>
      </c>
      <c r="N590">
        <v>0</v>
      </c>
      <c r="O590">
        <v>619058</v>
      </c>
      <c r="P590">
        <v>619058</v>
      </c>
      <c r="Q590" t="s">
        <v>44</v>
      </c>
      <c r="T590" t="s">
        <v>80</v>
      </c>
      <c r="U590" t="s">
        <v>139</v>
      </c>
      <c r="V590" t="s">
        <v>38</v>
      </c>
      <c r="W590" t="s">
        <v>39</v>
      </c>
      <c r="Y590">
        <v>2001</v>
      </c>
      <c r="Z590">
        <v>1</v>
      </c>
      <c r="AA590" t="s">
        <v>75</v>
      </c>
      <c r="AB590" t="s">
        <v>330</v>
      </c>
      <c r="AC590" s="1">
        <v>36923</v>
      </c>
      <c r="AE590" t="s">
        <v>41</v>
      </c>
    </row>
    <row r="591" spans="1:31" x14ac:dyDescent="0.25">
      <c r="A591">
        <v>2019</v>
      </c>
      <c r="B591">
        <v>3</v>
      </c>
      <c r="C591">
        <v>23</v>
      </c>
      <c r="D591">
        <v>1</v>
      </c>
      <c r="E591">
        <v>1</v>
      </c>
      <c r="F591">
        <v>12000</v>
      </c>
      <c r="G591">
        <v>988300</v>
      </c>
      <c r="H591" t="s">
        <v>327</v>
      </c>
      <c r="I591" t="s">
        <v>328</v>
      </c>
      <c r="J591" t="s">
        <v>34</v>
      </c>
      <c r="K591">
        <v>0</v>
      </c>
      <c r="L591">
        <v>125</v>
      </c>
      <c r="M591">
        <v>30</v>
      </c>
      <c r="N591">
        <v>0</v>
      </c>
      <c r="O591">
        <v>640164</v>
      </c>
      <c r="P591">
        <v>640164</v>
      </c>
      <c r="Q591" t="s">
        <v>45</v>
      </c>
      <c r="T591" t="s">
        <v>80</v>
      </c>
      <c r="U591" t="s">
        <v>139</v>
      </c>
      <c r="V591" t="s">
        <v>38</v>
      </c>
      <c r="W591" t="s">
        <v>39</v>
      </c>
      <c r="Y591">
        <v>2001</v>
      </c>
      <c r="Z591">
        <v>1</v>
      </c>
      <c r="AA591" t="s">
        <v>75</v>
      </c>
      <c r="AB591" t="s">
        <v>330</v>
      </c>
      <c r="AC591" s="1">
        <v>36923</v>
      </c>
      <c r="AE591" t="s">
        <v>41</v>
      </c>
    </row>
    <row r="592" spans="1:31" x14ac:dyDescent="0.25">
      <c r="A592">
        <v>2019</v>
      </c>
      <c r="B592">
        <v>3</v>
      </c>
      <c r="C592">
        <v>23</v>
      </c>
      <c r="D592">
        <v>1</v>
      </c>
      <c r="E592">
        <v>1</v>
      </c>
      <c r="F592">
        <v>12000</v>
      </c>
      <c r="G592">
        <v>988300</v>
      </c>
      <c r="H592" t="s">
        <v>327</v>
      </c>
      <c r="I592" t="s">
        <v>328</v>
      </c>
      <c r="J592" t="s">
        <v>34</v>
      </c>
      <c r="K592">
        <v>0</v>
      </c>
      <c r="L592">
        <v>131</v>
      </c>
      <c r="M592">
        <v>30</v>
      </c>
      <c r="N592">
        <v>0</v>
      </c>
      <c r="O592">
        <v>0</v>
      </c>
      <c r="P592">
        <v>0</v>
      </c>
      <c r="Q592" t="s">
        <v>46</v>
      </c>
      <c r="T592" t="s">
        <v>80</v>
      </c>
      <c r="U592" t="s">
        <v>139</v>
      </c>
      <c r="V592" t="s">
        <v>38</v>
      </c>
      <c r="W592" t="s">
        <v>39</v>
      </c>
      <c r="Y592">
        <v>2001</v>
      </c>
      <c r="Z592">
        <v>1</v>
      </c>
      <c r="AA592" t="s">
        <v>75</v>
      </c>
      <c r="AB592" t="s">
        <v>330</v>
      </c>
      <c r="AC592" s="1">
        <v>36923</v>
      </c>
      <c r="AE592" t="s">
        <v>41</v>
      </c>
    </row>
    <row r="593" spans="1:31" x14ac:dyDescent="0.25">
      <c r="A593">
        <v>2019</v>
      </c>
      <c r="B593">
        <v>3</v>
      </c>
      <c r="C593">
        <v>23</v>
      </c>
      <c r="D593">
        <v>1</v>
      </c>
      <c r="E593">
        <v>1</v>
      </c>
      <c r="F593">
        <v>12000</v>
      </c>
      <c r="G593">
        <v>988300</v>
      </c>
      <c r="H593" t="s">
        <v>327</v>
      </c>
      <c r="I593" t="s">
        <v>328</v>
      </c>
      <c r="J593" t="s">
        <v>34</v>
      </c>
      <c r="K593">
        <v>0</v>
      </c>
      <c r="L593">
        <v>133</v>
      </c>
      <c r="M593">
        <v>30</v>
      </c>
      <c r="N593">
        <v>0</v>
      </c>
      <c r="O593">
        <v>0</v>
      </c>
      <c r="P593">
        <v>0</v>
      </c>
      <c r="Q593" t="s">
        <v>47</v>
      </c>
      <c r="T593" t="s">
        <v>80</v>
      </c>
      <c r="U593" t="s">
        <v>139</v>
      </c>
      <c r="V593" t="s">
        <v>38</v>
      </c>
      <c r="W593" t="s">
        <v>39</v>
      </c>
      <c r="Y593">
        <v>2001</v>
      </c>
      <c r="Z593">
        <v>1</v>
      </c>
      <c r="AA593" t="s">
        <v>75</v>
      </c>
      <c r="AB593" t="s">
        <v>330</v>
      </c>
      <c r="AC593" s="1">
        <v>36923</v>
      </c>
      <c r="AE593" t="s">
        <v>41</v>
      </c>
    </row>
    <row r="594" spans="1:31" x14ac:dyDescent="0.25">
      <c r="A594">
        <v>2019</v>
      </c>
      <c r="B594">
        <v>3</v>
      </c>
      <c r="C594">
        <v>23</v>
      </c>
      <c r="D594">
        <v>1</v>
      </c>
      <c r="E594">
        <v>1</v>
      </c>
      <c r="F594">
        <v>12000</v>
      </c>
      <c r="G594">
        <v>988300</v>
      </c>
      <c r="H594" t="s">
        <v>327</v>
      </c>
      <c r="I594" t="s">
        <v>328</v>
      </c>
      <c r="J594" t="s">
        <v>34</v>
      </c>
      <c r="K594">
        <v>0</v>
      </c>
      <c r="L594">
        <v>199</v>
      </c>
      <c r="M594">
        <v>30</v>
      </c>
      <c r="N594">
        <v>0</v>
      </c>
      <c r="O594">
        <v>0</v>
      </c>
      <c r="P594">
        <v>0</v>
      </c>
      <c r="Q594" t="s">
        <v>48</v>
      </c>
      <c r="T594" t="s">
        <v>80</v>
      </c>
      <c r="U594" t="s">
        <v>139</v>
      </c>
      <c r="V594" t="s">
        <v>38</v>
      </c>
      <c r="W594" t="s">
        <v>39</v>
      </c>
      <c r="Y594">
        <v>2001</v>
      </c>
      <c r="Z594">
        <v>1</v>
      </c>
      <c r="AA594" t="s">
        <v>75</v>
      </c>
      <c r="AB594" t="s">
        <v>330</v>
      </c>
      <c r="AC594" s="1">
        <v>36923</v>
      </c>
      <c r="AE594" t="s">
        <v>41</v>
      </c>
    </row>
    <row r="595" spans="1:31" x14ac:dyDescent="0.25">
      <c r="A595">
        <v>2019</v>
      </c>
      <c r="B595">
        <v>3</v>
      </c>
      <c r="C595">
        <v>23</v>
      </c>
      <c r="D595">
        <v>1</v>
      </c>
      <c r="E595">
        <v>1</v>
      </c>
      <c r="F595">
        <v>12000</v>
      </c>
      <c r="G595">
        <v>988300</v>
      </c>
      <c r="H595" t="s">
        <v>327</v>
      </c>
      <c r="I595" t="s">
        <v>328</v>
      </c>
      <c r="J595" t="s">
        <v>34</v>
      </c>
      <c r="K595">
        <v>0</v>
      </c>
      <c r="L595">
        <v>232</v>
      </c>
      <c r="M595">
        <v>30</v>
      </c>
      <c r="N595">
        <v>0</v>
      </c>
      <c r="O595">
        <f>694650+1157750+560550+142150</f>
        <v>2555100</v>
      </c>
      <c r="P595">
        <f>694650+1157750+560550+142150</f>
        <v>2555100</v>
      </c>
      <c r="Q595" t="s">
        <v>49</v>
      </c>
      <c r="T595" t="s">
        <v>80</v>
      </c>
      <c r="U595" t="s">
        <v>139</v>
      </c>
      <c r="V595" t="s">
        <v>38</v>
      </c>
      <c r="W595" t="s">
        <v>39</v>
      </c>
      <c r="Y595">
        <v>2001</v>
      </c>
      <c r="Z595">
        <v>1</v>
      </c>
      <c r="AA595" t="s">
        <v>75</v>
      </c>
      <c r="AB595" t="s">
        <v>330</v>
      </c>
      <c r="AC595" s="1">
        <v>36923</v>
      </c>
      <c r="AE595" t="s">
        <v>41</v>
      </c>
    </row>
    <row r="596" spans="1:31" x14ac:dyDescent="0.25">
      <c r="A596">
        <v>2019</v>
      </c>
      <c r="B596">
        <v>3</v>
      </c>
      <c r="C596">
        <v>23</v>
      </c>
      <c r="D596">
        <v>1</v>
      </c>
      <c r="E596">
        <v>1</v>
      </c>
      <c r="F596">
        <v>21000</v>
      </c>
      <c r="G596">
        <v>1001573</v>
      </c>
      <c r="H596" t="s">
        <v>331</v>
      </c>
      <c r="I596" t="s">
        <v>332</v>
      </c>
      <c r="J596" t="s">
        <v>34</v>
      </c>
      <c r="K596">
        <f>O596+O597+O598+O599+O600+O601+O602+O603+O604</f>
        <v>3539990</v>
      </c>
      <c r="L596">
        <v>111</v>
      </c>
      <c r="M596">
        <v>30</v>
      </c>
      <c r="N596" t="s">
        <v>90</v>
      </c>
      <c r="O596">
        <v>3200000</v>
      </c>
      <c r="P596">
        <v>2912000</v>
      </c>
      <c r="Q596" t="s">
        <v>36</v>
      </c>
      <c r="T596" t="s">
        <v>73</v>
      </c>
      <c r="U596" t="s">
        <v>1415</v>
      </c>
      <c r="V596" t="s">
        <v>38</v>
      </c>
      <c r="W596" t="s">
        <v>39</v>
      </c>
      <c r="Y596">
        <v>2006</v>
      </c>
      <c r="Z596">
        <v>1</v>
      </c>
      <c r="AA596" t="s">
        <v>75</v>
      </c>
      <c r="AB596" t="s">
        <v>333</v>
      </c>
      <c r="AC596" s="1">
        <v>39022</v>
      </c>
      <c r="AE596" t="s">
        <v>41</v>
      </c>
    </row>
    <row r="597" spans="1:31" x14ac:dyDescent="0.25">
      <c r="A597">
        <v>2019</v>
      </c>
      <c r="B597">
        <v>3</v>
      </c>
      <c r="C597">
        <v>23</v>
      </c>
      <c r="D597">
        <v>1</v>
      </c>
      <c r="E597">
        <v>1</v>
      </c>
      <c r="F597">
        <v>21000</v>
      </c>
      <c r="G597">
        <v>1001573</v>
      </c>
      <c r="H597" t="s">
        <v>331</v>
      </c>
      <c r="I597" t="s">
        <v>332</v>
      </c>
      <c r="J597" t="s">
        <v>34</v>
      </c>
      <c r="K597">
        <v>0</v>
      </c>
      <c r="L597">
        <v>113</v>
      </c>
      <c r="M597">
        <v>30</v>
      </c>
      <c r="N597">
        <v>0</v>
      </c>
      <c r="O597">
        <v>0</v>
      </c>
      <c r="P597">
        <v>0</v>
      </c>
      <c r="Q597" t="s">
        <v>42</v>
      </c>
      <c r="T597" t="s">
        <v>73</v>
      </c>
      <c r="U597" t="s">
        <v>1415</v>
      </c>
      <c r="V597" t="s">
        <v>38</v>
      </c>
      <c r="W597" t="s">
        <v>39</v>
      </c>
      <c r="Y597">
        <v>2006</v>
      </c>
      <c r="Z597">
        <v>1</v>
      </c>
      <c r="AA597" t="s">
        <v>75</v>
      </c>
      <c r="AB597" t="s">
        <v>333</v>
      </c>
      <c r="AC597" s="1">
        <v>39022</v>
      </c>
      <c r="AE597" t="s">
        <v>41</v>
      </c>
    </row>
    <row r="598" spans="1:31" x14ac:dyDescent="0.25">
      <c r="A598">
        <v>2019</v>
      </c>
      <c r="B598">
        <v>3</v>
      </c>
      <c r="C598">
        <v>23</v>
      </c>
      <c r="D598">
        <v>1</v>
      </c>
      <c r="E598">
        <v>1</v>
      </c>
      <c r="F598">
        <v>21000</v>
      </c>
      <c r="G598">
        <v>1001573</v>
      </c>
      <c r="H598" t="s">
        <v>331</v>
      </c>
      <c r="I598" t="s">
        <v>332</v>
      </c>
      <c r="J598" t="s">
        <v>34</v>
      </c>
      <c r="K598">
        <v>0</v>
      </c>
      <c r="L598">
        <v>114</v>
      </c>
      <c r="M598">
        <v>30</v>
      </c>
      <c r="N598">
        <v>0</v>
      </c>
      <c r="O598">
        <v>0</v>
      </c>
      <c r="P598">
        <v>0</v>
      </c>
      <c r="Q598" t="s">
        <v>43</v>
      </c>
      <c r="T598" t="s">
        <v>73</v>
      </c>
      <c r="U598" t="s">
        <v>1415</v>
      </c>
      <c r="V598" t="s">
        <v>38</v>
      </c>
      <c r="W598" t="s">
        <v>39</v>
      </c>
      <c r="Y598">
        <v>2006</v>
      </c>
      <c r="Z598">
        <v>1</v>
      </c>
      <c r="AA598" t="s">
        <v>75</v>
      </c>
      <c r="AB598" t="s">
        <v>333</v>
      </c>
      <c r="AC598" s="1">
        <v>39022</v>
      </c>
      <c r="AE598" t="s">
        <v>41</v>
      </c>
    </row>
    <row r="599" spans="1:31" x14ac:dyDescent="0.25">
      <c r="A599">
        <v>2019</v>
      </c>
      <c r="B599">
        <v>3</v>
      </c>
      <c r="C599">
        <v>23</v>
      </c>
      <c r="D599">
        <v>1</v>
      </c>
      <c r="E599">
        <v>1</v>
      </c>
      <c r="F599">
        <v>21000</v>
      </c>
      <c r="G599">
        <v>1001573</v>
      </c>
      <c r="H599" t="s">
        <v>331</v>
      </c>
      <c r="I599" t="s">
        <v>332</v>
      </c>
      <c r="J599" t="s">
        <v>34</v>
      </c>
      <c r="K599">
        <v>0</v>
      </c>
      <c r="L599">
        <v>123</v>
      </c>
      <c r="M599">
        <v>30</v>
      </c>
      <c r="N599">
        <v>0</v>
      </c>
      <c r="O599">
        <v>339990</v>
      </c>
      <c r="P599">
        <v>339990</v>
      </c>
      <c r="Q599" t="s">
        <v>44</v>
      </c>
      <c r="T599" t="s">
        <v>73</v>
      </c>
      <c r="U599" t="s">
        <v>1415</v>
      </c>
      <c r="V599" t="s">
        <v>38</v>
      </c>
      <c r="W599" t="s">
        <v>39</v>
      </c>
      <c r="Y599">
        <v>2006</v>
      </c>
      <c r="Z599">
        <v>1</v>
      </c>
      <c r="AA599" t="s">
        <v>75</v>
      </c>
      <c r="AB599" t="s">
        <v>333</v>
      </c>
      <c r="AC599" s="1">
        <v>39022</v>
      </c>
      <c r="AE599" t="s">
        <v>41</v>
      </c>
    </row>
    <row r="600" spans="1:31" x14ac:dyDescent="0.25">
      <c r="A600">
        <v>2019</v>
      </c>
      <c r="B600">
        <v>3</v>
      </c>
      <c r="C600">
        <v>23</v>
      </c>
      <c r="D600">
        <v>1</v>
      </c>
      <c r="E600">
        <v>1</v>
      </c>
      <c r="F600">
        <v>21000</v>
      </c>
      <c r="G600">
        <v>1001573</v>
      </c>
      <c r="H600" t="s">
        <v>331</v>
      </c>
      <c r="I600" t="s">
        <v>332</v>
      </c>
      <c r="J600" t="s">
        <v>34</v>
      </c>
      <c r="K600">
        <v>0</v>
      </c>
      <c r="L600">
        <v>125</v>
      </c>
      <c r="M600">
        <v>30</v>
      </c>
      <c r="N600">
        <v>0</v>
      </c>
      <c r="O600">
        <v>0</v>
      </c>
      <c r="P600">
        <v>0</v>
      </c>
      <c r="Q600" t="s">
        <v>45</v>
      </c>
      <c r="T600" t="s">
        <v>73</v>
      </c>
      <c r="U600" t="s">
        <v>1415</v>
      </c>
      <c r="V600" t="s">
        <v>38</v>
      </c>
      <c r="W600" t="s">
        <v>39</v>
      </c>
      <c r="Y600">
        <v>2006</v>
      </c>
      <c r="Z600">
        <v>1</v>
      </c>
      <c r="AA600" t="s">
        <v>75</v>
      </c>
      <c r="AB600" t="s">
        <v>333</v>
      </c>
      <c r="AC600" s="1">
        <v>39022</v>
      </c>
      <c r="AE600" t="s">
        <v>41</v>
      </c>
    </row>
    <row r="601" spans="1:31" x14ac:dyDescent="0.25">
      <c r="A601">
        <v>2019</v>
      </c>
      <c r="B601">
        <v>3</v>
      </c>
      <c r="C601">
        <v>23</v>
      </c>
      <c r="D601">
        <v>1</v>
      </c>
      <c r="E601">
        <v>1</v>
      </c>
      <c r="F601">
        <v>21000</v>
      </c>
      <c r="G601">
        <v>1001573</v>
      </c>
      <c r="H601" t="s">
        <v>331</v>
      </c>
      <c r="I601" t="s">
        <v>332</v>
      </c>
      <c r="J601" t="s">
        <v>34</v>
      </c>
      <c r="K601">
        <v>0</v>
      </c>
      <c r="L601">
        <v>131</v>
      </c>
      <c r="M601">
        <v>30</v>
      </c>
      <c r="N601">
        <v>0</v>
      </c>
      <c r="O601">
        <v>0</v>
      </c>
      <c r="P601">
        <v>0</v>
      </c>
      <c r="Q601" t="s">
        <v>46</v>
      </c>
      <c r="T601" t="s">
        <v>73</v>
      </c>
      <c r="U601" t="s">
        <v>1415</v>
      </c>
      <c r="V601" t="s">
        <v>38</v>
      </c>
      <c r="W601" t="s">
        <v>39</v>
      </c>
      <c r="Y601">
        <v>2006</v>
      </c>
      <c r="Z601">
        <v>1</v>
      </c>
      <c r="AA601" t="s">
        <v>75</v>
      </c>
      <c r="AB601" t="s">
        <v>333</v>
      </c>
      <c r="AC601" s="1">
        <v>39022</v>
      </c>
      <c r="AE601" t="s">
        <v>41</v>
      </c>
    </row>
    <row r="602" spans="1:31" x14ac:dyDescent="0.25">
      <c r="A602">
        <v>2019</v>
      </c>
      <c r="B602">
        <v>3</v>
      </c>
      <c r="C602">
        <v>23</v>
      </c>
      <c r="D602">
        <v>1</v>
      </c>
      <c r="E602">
        <v>1</v>
      </c>
      <c r="F602">
        <v>21000</v>
      </c>
      <c r="G602">
        <v>1001573</v>
      </c>
      <c r="H602" t="s">
        <v>331</v>
      </c>
      <c r="I602" t="s">
        <v>332</v>
      </c>
      <c r="J602" t="s">
        <v>34</v>
      </c>
      <c r="K602">
        <v>0</v>
      </c>
      <c r="L602">
        <v>133</v>
      </c>
      <c r="M602">
        <v>30</v>
      </c>
      <c r="N602">
        <v>0</v>
      </c>
      <c r="O602">
        <v>0</v>
      </c>
      <c r="P602">
        <v>0</v>
      </c>
      <c r="Q602" t="s">
        <v>47</v>
      </c>
      <c r="T602" t="s">
        <v>73</v>
      </c>
      <c r="U602" t="s">
        <v>1415</v>
      </c>
      <c r="V602" t="s">
        <v>38</v>
      </c>
      <c r="W602" t="s">
        <v>39</v>
      </c>
      <c r="Y602">
        <v>2006</v>
      </c>
      <c r="Z602">
        <v>1</v>
      </c>
      <c r="AA602" t="s">
        <v>75</v>
      </c>
      <c r="AB602" t="s">
        <v>333</v>
      </c>
      <c r="AC602" s="1">
        <v>39022</v>
      </c>
      <c r="AE602" t="s">
        <v>41</v>
      </c>
    </row>
    <row r="603" spans="1:31" x14ac:dyDescent="0.25">
      <c r="A603">
        <v>2019</v>
      </c>
      <c r="B603">
        <v>3</v>
      </c>
      <c r="C603">
        <v>23</v>
      </c>
      <c r="D603">
        <v>1</v>
      </c>
      <c r="E603">
        <v>1</v>
      </c>
      <c r="F603">
        <v>21000</v>
      </c>
      <c r="G603">
        <v>1001573</v>
      </c>
      <c r="H603" t="s">
        <v>331</v>
      </c>
      <c r="I603" t="s">
        <v>332</v>
      </c>
      <c r="J603" t="s">
        <v>34</v>
      </c>
      <c r="K603">
        <v>0</v>
      </c>
      <c r="L603">
        <v>199</v>
      </c>
      <c r="M603">
        <v>30</v>
      </c>
      <c r="N603">
        <v>0</v>
      </c>
      <c r="O603">
        <v>0</v>
      </c>
      <c r="P603">
        <v>0</v>
      </c>
      <c r="Q603" t="s">
        <v>48</v>
      </c>
      <c r="T603" t="s">
        <v>73</v>
      </c>
      <c r="U603" t="s">
        <v>1415</v>
      </c>
      <c r="V603" t="s">
        <v>38</v>
      </c>
      <c r="W603" t="s">
        <v>39</v>
      </c>
      <c r="Y603">
        <v>2006</v>
      </c>
      <c r="Z603">
        <v>1</v>
      </c>
      <c r="AA603" t="s">
        <v>75</v>
      </c>
      <c r="AB603" t="s">
        <v>333</v>
      </c>
      <c r="AC603" s="1">
        <v>39022</v>
      </c>
      <c r="AE603" t="s">
        <v>41</v>
      </c>
    </row>
    <row r="604" spans="1:31" x14ac:dyDescent="0.25">
      <c r="A604">
        <v>2019</v>
      </c>
      <c r="B604">
        <v>3</v>
      </c>
      <c r="C604">
        <v>23</v>
      </c>
      <c r="D604">
        <v>1</v>
      </c>
      <c r="E604">
        <v>1</v>
      </c>
      <c r="F604">
        <v>21000</v>
      </c>
      <c r="G604">
        <v>1001573</v>
      </c>
      <c r="H604" t="s">
        <v>331</v>
      </c>
      <c r="I604" t="s">
        <v>332</v>
      </c>
      <c r="J604" t="s">
        <v>34</v>
      </c>
      <c r="K604">
        <v>0</v>
      </c>
      <c r="L604">
        <v>232</v>
      </c>
      <c r="M604">
        <v>30</v>
      </c>
      <c r="N604">
        <v>0</v>
      </c>
      <c r="O604">
        <v>0</v>
      </c>
      <c r="P604">
        <v>0</v>
      </c>
      <c r="Q604" t="s">
        <v>49</v>
      </c>
      <c r="T604" t="s">
        <v>73</v>
      </c>
      <c r="U604" t="s">
        <v>1415</v>
      </c>
      <c r="V604" t="s">
        <v>38</v>
      </c>
      <c r="W604" t="s">
        <v>39</v>
      </c>
      <c r="Y604">
        <v>2006</v>
      </c>
      <c r="Z604">
        <v>1</v>
      </c>
      <c r="AA604" t="s">
        <v>75</v>
      </c>
      <c r="AB604" t="s">
        <v>333</v>
      </c>
      <c r="AC604" s="1">
        <v>39022</v>
      </c>
      <c r="AE604" t="s">
        <v>41</v>
      </c>
    </row>
    <row r="605" spans="1:31" x14ac:dyDescent="0.25">
      <c r="A605">
        <v>2019</v>
      </c>
      <c r="B605">
        <v>3</v>
      </c>
      <c r="C605">
        <v>23</v>
      </c>
      <c r="D605">
        <v>1</v>
      </c>
      <c r="E605">
        <v>1</v>
      </c>
      <c r="F605">
        <v>2000</v>
      </c>
      <c r="G605">
        <v>1013994</v>
      </c>
      <c r="H605" t="s">
        <v>334</v>
      </c>
      <c r="I605" t="s">
        <v>335</v>
      </c>
      <c r="J605" t="s">
        <v>34</v>
      </c>
      <c r="K605">
        <f>O605+O606+O607+O608+O609+O610+O611+O612+O613</f>
        <v>8190000</v>
      </c>
      <c r="L605">
        <v>111</v>
      </c>
      <c r="M605">
        <v>10</v>
      </c>
      <c r="N605" t="s">
        <v>163</v>
      </c>
      <c r="O605">
        <v>6000000</v>
      </c>
      <c r="P605">
        <v>5460000</v>
      </c>
      <c r="Q605" t="s">
        <v>36</v>
      </c>
      <c r="T605" t="s">
        <v>164</v>
      </c>
      <c r="U605" t="s">
        <v>219</v>
      </c>
      <c r="V605" t="s">
        <v>38</v>
      </c>
      <c r="W605" t="s">
        <v>39</v>
      </c>
      <c r="Y605">
        <v>2001</v>
      </c>
      <c r="Z605">
        <v>1</v>
      </c>
      <c r="AA605" t="s">
        <v>336</v>
      </c>
      <c r="AB605" t="s">
        <v>337</v>
      </c>
      <c r="AC605" s="1">
        <v>39539</v>
      </c>
      <c r="AE605" t="s">
        <v>41</v>
      </c>
    </row>
    <row r="606" spans="1:31" x14ac:dyDescent="0.25">
      <c r="A606">
        <v>2019</v>
      </c>
      <c r="B606">
        <v>3</v>
      </c>
      <c r="C606">
        <v>23</v>
      </c>
      <c r="D606">
        <v>1</v>
      </c>
      <c r="E606">
        <v>1</v>
      </c>
      <c r="F606">
        <v>2000</v>
      </c>
      <c r="G606">
        <v>1013994</v>
      </c>
      <c r="H606" t="s">
        <v>334</v>
      </c>
      <c r="I606" t="s">
        <v>335</v>
      </c>
      <c r="J606" t="s">
        <v>34</v>
      </c>
      <c r="K606">
        <v>0</v>
      </c>
      <c r="L606">
        <v>113</v>
      </c>
      <c r="M606">
        <v>30</v>
      </c>
      <c r="N606">
        <v>0</v>
      </c>
      <c r="O606">
        <v>0</v>
      </c>
      <c r="P606">
        <v>0</v>
      </c>
      <c r="Q606" t="s">
        <v>42</v>
      </c>
      <c r="T606" t="s">
        <v>164</v>
      </c>
      <c r="U606" t="s">
        <v>219</v>
      </c>
      <c r="V606" t="s">
        <v>38</v>
      </c>
      <c r="W606" t="s">
        <v>39</v>
      </c>
      <c r="Y606">
        <v>2001</v>
      </c>
      <c r="Z606">
        <v>1</v>
      </c>
      <c r="AA606" t="s">
        <v>336</v>
      </c>
      <c r="AB606" t="s">
        <v>337</v>
      </c>
      <c r="AC606" s="1">
        <v>39539</v>
      </c>
      <c r="AE606" t="s">
        <v>41</v>
      </c>
    </row>
    <row r="607" spans="1:31" x14ac:dyDescent="0.25">
      <c r="A607">
        <v>2019</v>
      </c>
      <c r="B607">
        <v>3</v>
      </c>
      <c r="C607">
        <v>23</v>
      </c>
      <c r="D607">
        <v>1</v>
      </c>
      <c r="E607">
        <v>1</v>
      </c>
      <c r="F607">
        <v>2000</v>
      </c>
      <c r="G607">
        <v>1013994</v>
      </c>
      <c r="H607" t="s">
        <v>334</v>
      </c>
      <c r="I607" t="s">
        <v>335</v>
      </c>
      <c r="J607" t="s">
        <v>34</v>
      </c>
      <c r="K607">
        <v>0</v>
      </c>
      <c r="L607">
        <v>114</v>
      </c>
      <c r="M607">
        <v>10</v>
      </c>
      <c r="N607">
        <v>0</v>
      </c>
      <c r="O607">
        <v>0</v>
      </c>
      <c r="P607">
        <v>0</v>
      </c>
      <c r="Q607" t="s">
        <v>43</v>
      </c>
      <c r="T607" t="s">
        <v>164</v>
      </c>
      <c r="U607" t="s">
        <v>219</v>
      </c>
      <c r="V607" t="s">
        <v>38</v>
      </c>
      <c r="W607" t="s">
        <v>39</v>
      </c>
      <c r="Y607">
        <v>2001</v>
      </c>
      <c r="Z607">
        <v>1</v>
      </c>
      <c r="AA607" t="s">
        <v>336</v>
      </c>
      <c r="AB607" t="s">
        <v>337</v>
      </c>
      <c r="AC607" s="1">
        <v>39539</v>
      </c>
      <c r="AE607" t="s">
        <v>41</v>
      </c>
    </row>
    <row r="608" spans="1:31" x14ac:dyDescent="0.25">
      <c r="A608">
        <v>2019</v>
      </c>
      <c r="B608">
        <v>3</v>
      </c>
      <c r="C608">
        <v>23</v>
      </c>
      <c r="D608">
        <v>1</v>
      </c>
      <c r="E608">
        <v>1</v>
      </c>
      <c r="F608">
        <v>2000</v>
      </c>
      <c r="G608">
        <v>1013994</v>
      </c>
      <c r="H608" t="s">
        <v>334</v>
      </c>
      <c r="I608" t="s">
        <v>335</v>
      </c>
      <c r="J608" t="s">
        <v>34</v>
      </c>
      <c r="K608">
        <v>0</v>
      </c>
      <c r="L608">
        <v>123</v>
      </c>
      <c r="M608">
        <v>30</v>
      </c>
      <c r="N608">
        <v>0</v>
      </c>
      <c r="O608">
        <v>0</v>
      </c>
      <c r="P608">
        <v>0</v>
      </c>
      <c r="Q608" t="s">
        <v>44</v>
      </c>
      <c r="T608" t="s">
        <v>164</v>
      </c>
      <c r="U608" t="s">
        <v>219</v>
      </c>
      <c r="V608" t="s">
        <v>38</v>
      </c>
      <c r="W608" t="s">
        <v>39</v>
      </c>
      <c r="Y608">
        <v>2001</v>
      </c>
      <c r="Z608">
        <v>1</v>
      </c>
      <c r="AA608" t="s">
        <v>336</v>
      </c>
      <c r="AB608" t="s">
        <v>337</v>
      </c>
      <c r="AC608" s="1">
        <v>39539</v>
      </c>
      <c r="AE608" t="s">
        <v>41</v>
      </c>
    </row>
    <row r="609" spans="1:31" x14ac:dyDescent="0.25">
      <c r="A609">
        <v>2019</v>
      </c>
      <c r="B609">
        <v>3</v>
      </c>
      <c r="C609">
        <v>23</v>
      </c>
      <c r="D609">
        <v>1</v>
      </c>
      <c r="E609">
        <v>1</v>
      </c>
      <c r="F609">
        <v>2000</v>
      </c>
      <c r="G609">
        <v>1013994</v>
      </c>
      <c r="H609" t="s">
        <v>334</v>
      </c>
      <c r="I609" t="s">
        <v>335</v>
      </c>
      <c r="J609" t="s">
        <v>34</v>
      </c>
      <c r="K609">
        <v>0</v>
      </c>
      <c r="L609">
        <v>125</v>
      </c>
      <c r="M609">
        <v>30</v>
      </c>
      <c r="N609">
        <v>0</v>
      </c>
      <c r="O609">
        <v>0</v>
      </c>
      <c r="P609">
        <v>0</v>
      </c>
      <c r="Q609" t="s">
        <v>45</v>
      </c>
      <c r="T609" t="s">
        <v>164</v>
      </c>
      <c r="U609" t="s">
        <v>219</v>
      </c>
      <c r="V609" t="s">
        <v>38</v>
      </c>
      <c r="W609" t="s">
        <v>39</v>
      </c>
      <c r="Y609">
        <v>2001</v>
      </c>
      <c r="Z609">
        <v>1</v>
      </c>
      <c r="AA609" t="s">
        <v>336</v>
      </c>
      <c r="AB609" t="s">
        <v>337</v>
      </c>
      <c r="AC609" s="1">
        <v>39539</v>
      </c>
      <c r="AE609" t="s">
        <v>41</v>
      </c>
    </row>
    <row r="610" spans="1:31" x14ac:dyDescent="0.25">
      <c r="A610">
        <v>2019</v>
      </c>
      <c r="B610">
        <v>3</v>
      </c>
      <c r="C610">
        <v>23</v>
      </c>
      <c r="D610">
        <v>1</v>
      </c>
      <c r="E610">
        <v>1</v>
      </c>
      <c r="F610">
        <v>2000</v>
      </c>
      <c r="G610">
        <v>1013994</v>
      </c>
      <c r="H610" t="s">
        <v>334</v>
      </c>
      <c r="I610" t="s">
        <v>335</v>
      </c>
      <c r="J610" t="s">
        <v>34</v>
      </c>
      <c r="K610">
        <v>0</v>
      </c>
      <c r="L610">
        <v>131</v>
      </c>
      <c r="M610">
        <v>30</v>
      </c>
      <c r="N610">
        <v>0</v>
      </c>
      <c r="O610">
        <v>0</v>
      </c>
      <c r="P610">
        <v>0</v>
      </c>
      <c r="Q610" t="s">
        <v>46</v>
      </c>
      <c r="T610" t="s">
        <v>164</v>
      </c>
      <c r="U610" t="s">
        <v>219</v>
      </c>
      <c r="V610" t="s">
        <v>38</v>
      </c>
      <c r="W610" t="s">
        <v>39</v>
      </c>
      <c r="Y610">
        <v>2001</v>
      </c>
      <c r="Z610">
        <v>1</v>
      </c>
      <c r="AA610" t="s">
        <v>336</v>
      </c>
      <c r="AB610" t="s">
        <v>337</v>
      </c>
      <c r="AC610" s="1">
        <v>39539</v>
      </c>
      <c r="AE610" t="s">
        <v>41</v>
      </c>
    </row>
    <row r="611" spans="1:31" x14ac:dyDescent="0.25">
      <c r="A611">
        <v>2019</v>
      </c>
      <c r="B611">
        <v>3</v>
      </c>
      <c r="C611">
        <v>23</v>
      </c>
      <c r="D611">
        <v>1</v>
      </c>
      <c r="E611">
        <v>1</v>
      </c>
      <c r="F611">
        <v>2000</v>
      </c>
      <c r="G611">
        <v>1013994</v>
      </c>
      <c r="H611" t="s">
        <v>334</v>
      </c>
      <c r="I611" t="s">
        <v>335</v>
      </c>
      <c r="J611" t="s">
        <v>34</v>
      </c>
      <c r="K611">
        <v>0</v>
      </c>
      <c r="L611">
        <v>133</v>
      </c>
      <c r="M611">
        <v>30</v>
      </c>
      <c r="N611">
        <v>0</v>
      </c>
      <c r="O611">
        <v>1890000</v>
      </c>
      <c r="P611">
        <v>1890000</v>
      </c>
      <c r="Q611" t="s">
        <v>47</v>
      </c>
      <c r="T611" t="s">
        <v>164</v>
      </c>
      <c r="U611" t="s">
        <v>219</v>
      </c>
      <c r="V611" t="s">
        <v>38</v>
      </c>
      <c r="W611" t="s">
        <v>39</v>
      </c>
      <c r="Y611">
        <v>2001</v>
      </c>
      <c r="Z611">
        <v>1</v>
      </c>
      <c r="AA611" t="s">
        <v>336</v>
      </c>
      <c r="AB611" t="s">
        <v>337</v>
      </c>
      <c r="AC611" s="1">
        <v>39539</v>
      </c>
      <c r="AE611" t="s">
        <v>41</v>
      </c>
    </row>
    <row r="612" spans="1:31" x14ac:dyDescent="0.25">
      <c r="A612">
        <v>2019</v>
      </c>
      <c r="B612">
        <v>3</v>
      </c>
      <c r="C612">
        <v>23</v>
      </c>
      <c r="D612">
        <v>1</v>
      </c>
      <c r="E612">
        <v>1</v>
      </c>
      <c r="F612">
        <v>2000</v>
      </c>
      <c r="G612">
        <v>1013994</v>
      </c>
      <c r="H612" t="s">
        <v>334</v>
      </c>
      <c r="I612" t="s">
        <v>335</v>
      </c>
      <c r="J612" t="s">
        <v>34</v>
      </c>
      <c r="K612">
        <v>0</v>
      </c>
      <c r="L612">
        <v>199</v>
      </c>
      <c r="M612">
        <v>30</v>
      </c>
      <c r="N612">
        <v>0</v>
      </c>
      <c r="O612">
        <v>300000</v>
      </c>
      <c r="P612">
        <v>273000</v>
      </c>
      <c r="Q612" t="s">
        <v>48</v>
      </c>
      <c r="T612" t="s">
        <v>164</v>
      </c>
      <c r="U612" t="s">
        <v>219</v>
      </c>
      <c r="V612" t="s">
        <v>38</v>
      </c>
      <c r="W612" t="s">
        <v>39</v>
      </c>
      <c r="Y612">
        <v>2001</v>
      </c>
      <c r="Z612">
        <v>1</v>
      </c>
      <c r="AA612" t="s">
        <v>336</v>
      </c>
      <c r="AB612" t="s">
        <v>337</v>
      </c>
      <c r="AC612" s="1">
        <v>39539</v>
      </c>
      <c r="AE612" t="s">
        <v>41</v>
      </c>
    </row>
    <row r="613" spans="1:31" x14ac:dyDescent="0.25">
      <c r="A613">
        <v>2019</v>
      </c>
      <c r="B613">
        <v>3</v>
      </c>
      <c r="C613">
        <v>23</v>
      </c>
      <c r="D613">
        <v>1</v>
      </c>
      <c r="E613">
        <v>1</v>
      </c>
      <c r="F613">
        <v>2000</v>
      </c>
      <c r="G613">
        <v>1013994</v>
      </c>
      <c r="H613" t="s">
        <v>334</v>
      </c>
      <c r="I613" t="s">
        <v>335</v>
      </c>
      <c r="J613" t="s">
        <v>34</v>
      </c>
      <c r="K613">
        <v>0</v>
      </c>
      <c r="L613">
        <v>232</v>
      </c>
      <c r="M613">
        <v>30</v>
      </c>
      <c r="N613">
        <v>0</v>
      </c>
      <c r="O613">
        <v>0</v>
      </c>
      <c r="P613">
        <v>0</v>
      </c>
      <c r="Q613" t="s">
        <v>49</v>
      </c>
      <c r="T613" t="s">
        <v>164</v>
      </c>
      <c r="U613" t="s">
        <v>219</v>
      </c>
      <c r="V613" t="s">
        <v>38</v>
      </c>
      <c r="W613" t="s">
        <v>39</v>
      </c>
      <c r="Y613">
        <v>2001</v>
      </c>
      <c r="Z613">
        <v>1</v>
      </c>
      <c r="AA613" t="s">
        <v>336</v>
      </c>
      <c r="AB613" t="s">
        <v>337</v>
      </c>
      <c r="AC613" s="1">
        <v>39539</v>
      </c>
      <c r="AE613" t="s">
        <v>41</v>
      </c>
    </row>
    <row r="614" spans="1:31" x14ac:dyDescent="0.25">
      <c r="A614">
        <v>2019</v>
      </c>
      <c r="B614">
        <v>3</v>
      </c>
      <c r="C614">
        <v>23</v>
      </c>
      <c r="D614">
        <v>1</v>
      </c>
      <c r="E614">
        <v>1</v>
      </c>
      <c r="F614">
        <v>23000</v>
      </c>
      <c r="G614">
        <v>1016589</v>
      </c>
      <c r="H614" t="s">
        <v>338</v>
      </c>
      <c r="I614" t="s">
        <v>339</v>
      </c>
      <c r="J614" t="s">
        <v>34</v>
      </c>
      <c r="K614">
        <f>O614+O615+O616+O617+O618+O619+O620+O621+O622</f>
        <v>4900000</v>
      </c>
      <c r="L614">
        <v>111</v>
      </c>
      <c r="M614">
        <v>10</v>
      </c>
      <c r="N614" t="s">
        <v>133</v>
      </c>
      <c r="O614">
        <v>4900000</v>
      </c>
      <c r="P614">
        <v>4459000</v>
      </c>
      <c r="Q614" t="s">
        <v>36</v>
      </c>
      <c r="T614" t="s">
        <v>37</v>
      </c>
      <c r="U614" t="s">
        <v>1429</v>
      </c>
      <c r="V614" t="s">
        <v>38</v>
      </c>
      <c r="W614" t="s">
        <v>39</v>
      </c>
      <c r="Y614">
        <v>1993</v>
      </c>
      <c r="Z614">
        <v>1</v>
      </c>
      <c r="AA614" t="s">
        <v>340</v>
      </c>
      <c r="AB614" t="s">
        <v>341</v>
      </c>
      <c r="AC614" s="1">
        <v>34260</v>
      </c>
      <c r="AE614" t="s">
        <v>41</v>
      </c>
    </row>
    <row r="615" spans="1:31" x14ac:dyDescent="0.25">
      <c r="A615">
        <v>2019</v>
      </c>
      <c r="B615">
        <v>3</v>
      </c>
      <c r="C615">
        <v>23</v>
      </c>
      <c r="D615">
        <v>1</v>
      </c>
      <c r="E615">
        <v>1</v>
      </c>
      <c r="F615">
        <v>23000</v>
      </c>
      <c r="G615">
        <v>1016589</v>
      </c>
      <c r="H615" t="s">
        <v>338</v>
      </c>
      <c r="I615" t="s">
        <v>339</v>
      </c>
      <c r="J615" t="s">
        <v>34</v>
      </c>
      <c r="K615">
        <v>0</v>
      </c>
      <c r="L615">
        <v>113</v>
      </c>
      <c r="M615">
        <v>30</v>
      </c>
      <c r="N615">
        <v>0</v>
      </c>
      <c r="O615">
        <v>0</v>
      </c>
      <c r="P615">
        <v>0</v>
      </c>
      <c r="Q615" t="s">
        <v>42</v>
      </c>
      <c r="T615" t="s">
        <v>37</v>
      </c>
      <c r="U615" t="s">
        <v>1429</v>
      </c>
      <c r="V615" t="s">
        <v>38</v>
      </c>
      <c r="W615" t="s">
        <v>39</v>
      </c>
      <c r="Y615">
        <v>1993</v>
      </c>
      <c r="Z615">
        <v>1</v>
      </c>
      <c r="AA615" t="s">
        <v>340</v>
      </c>
      <c r="AB615" t="s">
        <v>341</v>
      </c>
      <c r="AC615" s="1">
        <v>34260</v>
      </c>
      <c r="AE615" t="s">
        <v>41</v>
      </c>
    </row>
    <row r="616" spans="1:31" x14ac:dyDescent="0.25">
      <c r="A616">
        <v>2019</v>
      </c>
      <c r="B616">
        <v>3</v>
      </c>
      <c r="C616">
        <v>23</v>
      </c>
      <c r="D616">
        <v>1</v>
      </c>
      <c r="E616">
        <v>1</v>
      </c>
      <c r="F616">
        <v>23000</v>
      </c>
      <c r="G616">
        <v>1016589</v>
      </c>
      <c r="H616" t="s">
        <v>338</v>
      </c>
      <c r="I616" t="s">
        <v>339</v>
      </c>
      <c r="J616" t="s">
        <v>34</v>
      </c>
      <c r="K616">
        <v>0</v>
      </c>
      <c r="L616">
        <v>114</v>
      </c>
      <c r="M616">
        <v>10</v>
      </c>
      <c r="N616">
        <v>0</v>
      </c>
      <c r="O616">
        <v>0</v>
      </c>
      <c r="P616">
        <v>0</v>
      </c>
      <c r="Q616" t="s">
        <v>43</v>
      </c>
      <c r="T616" t="s">
        <v>37</v>
      </c>
      <c r="U616" t="s">
        <v>1429</v>
      </c>
      <c r="V616" t="s">
        <v>38</v>
      </c>
      <c r="W616" t="s">
        <v>39</v>
      </c>
      <c r="Y616">
        <v>1993</v>
      </c>
      <c r="Z616">
        <v>1</v>
      </c>
      <c r="AA616" t="s">
        <v>340</v>
      </c>
      <c r="AB616" t="s">
        <v>341</v>
      </c>
      <c r="AC616" s="1">
        <v>34260</v>
      </c>
      <c r="AE616" t="s">
        <v>41</v>
      </c>
    </row>
    <row r="617" spans="1:31" x14ac:dyDescent="0.25">
      <c r="A617">
        <v>2019</v>
      </c>
      <c r="B617">
        <v>3</v>
      </c>
      <c r="C617">
        <v>23</v>
      </c>
      <c r="D617">
        <v>1</v>
      </c>
      <c r="E617">
        <v>1</v>
      </c>
      <c r="F617">
        <v>23000</v>
      </c>
      <c r="G617">
        <v>1016589</v>
      </c>
      <c r="H617" t="s">
        <v>338</v>
      </c>
      <c r="I617" t="s">
        <v>339</v>
      </c>
      <c r="J617" t="s">
        <v>34</v>
      </c>
      <c r="K617">
        <v>0</v>
      </c>
      <c r="L617">
        <v>123</v>
      </c>
      <c r="M617">
        <v>30</v>
      </c>
      <c r="N617">
        <v>0</v>
      </c>
      <c r="O617">
        <v>0</v>
      </c>
      <c r="P617">
        <v>0</v>
      </c>
      <c r="Q617" t="s">
        <v>44</v>
      </c>
      <c r="T617" t="s">
        <v>37</v>
      </c>
      <c r="U617" t="s">
        <v>1429</v>
      </c>
      <c r="V617" t="s">
        <v>38</v>
      </c>
      <c r="W617" t="s">
        <v>39</v>
      </c>
      <c r="Y617">
        <v>1993</v>
      </c>
      <c r="Z617">
        <v>1</v>
      </c>
      <c r="AA617" t="s">
        <v>340</v>
      </c>
      <c r="AB617" t="s">
        <v>341</v>
      </c>
      <c r="AC617" s="1">
        <v>34260</v>
      </c>
      <c r="AE617" t="s">
        <v>41</v>
      </c>
    </row>
    <row r="618" spans="1:31" x14ac:dyDescent="0.25">
      <c r="A618">
        <v>2019</v>
      </c>
      <c r="B618">
        <v>3</v>
      </c>
      <c r="C618">
        <v>23</v>
      </c>
      <c r="D618">
        <v>1</v>
      </c>
      <c r="E618">
        <v>1</v>
      </c>
      <c r="F618">
        <v>23000</v>
      </c>
      <c r="G618">
        <v>1016589</v>
      </c>
      <c r="H618" t="s">
        <v>338</v>
      </c>
      <c r="I618" t="s">
        <v>339</v>
      </c>
      <c r="J618" t="s">
        <v>34</v>
      </c>
      <c r="K618">
        <v>0</v>
      </c>
      <c r="L618">
        <v>125</v>
      </c>
      <c r="M618">
        <v>30</v>
      </c>
      <c r="N618">
        <v>0</v>
      </c>
      <c r="O618">
        <v>0</v>
      </c>
      <c r="P618">
        <v>0</v>
      </c>
      <c r="Q618" t="s">
        <v>45</v>
      </c>
      <c r="T618" t="s">
        <v>37</v>
      </c>
      <c r="U618" t="s">
        <v>1429</v>
      </c>
      <c r="V618" t="s">
        <v>38</v>
      </c>
      <c r="W618" t="s">
        <v>39</v>
      </c>
      <c r="Y618">
        <v>1993</v>
      </c>
      <c r="Z618">
        <v>1</v>
      </c>
      <c r="AA618" t="s">
        <v>340</v>
      </c>
      <c r="AB618" t="s">
        <v>341</v>
      </c>
      <c r="AC618" s="1">
        <v>34260</v>
      </c>
      <c r="AE618" t="s">
        <v>41</v>
      </c>
    </row>
    <row r="619" spans="1:31" x14ac:dyDescent="0.25">
      <c r="A619">
        <v>2019</v>
      </c>
      <c r="B619">
        <v>3</v>
      </c>
      <c r="C619">
        <v>23</v>
      </c>
      <c r="D619">
        <v>1</v>
      </c>
      <c r="E619">
        <v>1</v>
      </c>
      <c r="F619">
        <v>23000</v>
      </c>
      <c r="G619">
        <v>1016589</v>
      </c>
      <c r="H619" t="s">
        <v>338</v>
      </c>
      <c r="I619" t="s">
        <v>339</v>
      </c>
      <c r="J619" t="s">
        <v>34</v>
      </c>
      <c r="K619">
        <v>0</v>
      </c>
      <c r="L619">
        <v>131</v>
      </c>
      <c r="M619">
        <v>30</v>
      </c>
      <c r="N619">
        <v>0</v>
      </c>
      <c r="O619">
        <v>0</v>
      </c>
      <c r="P619">
        <v>0</v>
      </c>
      <c r="Q619" t="s">
        <v>46</v>
      </c>
      <c r="T619" t="s">
        <v>37</v>
      </c>
      <c r="U619" t="s">
        <v>1429</v>
      </c>
      <c r="V619" t="s">
        <v>38</v>
      </c>
      <c r="W619" t="s">
        <v>39</v>
      </c>
      <c r="Y619">
        <v>1993</v>
      </c>
      <c r="Z619">
        <v>1</v>
      </c>
      <c r="AA619" t="s">
        <v>340</v>
      </c>
      <c r="AB619" t="s">
        <v>341</v>
      </c>
      <c r="AC619" s="1">
        <v>34260</v>
      </c>
      <c r="AE619" t="s">
        <v>41</v>
      </c>
    </row>
    <row r="620" spans="1:31" x14ac:dyDescent="0.25">
      <c r="A620">
        <v>2019</v>
      </c>
      <c r="B620">
        <v>3</v>
      </c>
      <c r="C620">
        <v>23</v>
      </c>
      <c r="D620">
        <v>1</v>
      </c>
      <c r="E620">
        <v>1</v>
      </c>
      <c r="F620">
        <v>23000</v>
      </c>
      <c r="G620">
        <v>1016589</v>
      </c>
      <c r="H620" t="s">
        <v>338</v>
      </c>
      <c r="I620" t="s">
        <v>339</v>
      </c>
      <c r="J620" t="s">
        <v>34</v>
      </c>
      <c r="K620">
        <v>0</v>
      </c>
      <c r="L620">
        <v>133</v>
      </c>
      <c r="M620">
        <v>30</v>
      </c>
      <c r="N620">
        <v>0</v>
      </c>
      <c r="O620">
        <v>0</v>
      </c>
      <c r="P620">
        <v>0</v>
      </c>
      <c r="Q620" t="s">
        <v>47</v>
      </c>
      <c r="T620" t="s">
        <v>37</v>
      </c>
      <c r="U620" t="s">
        <v>1429</v>
      </c>
      <c r="V620" t="s">
        <v>38</v>
      </c>
      <c r="W620" t="s">
        <v>39</v>
      </c>
      <c r="Y620">
        <v>1993</v>
      </c>
      <c r="Z620">
        <v>1</v>
      </c>
      <c r="AA620" t="s">
        <v>340</v>
      </c>
      <c r="AB620" t="s">
        <v>341</v>
      </c>
      <c r="AC620" s="1">
        <v>34260</v>
      </c>
      <c r="AE620" t="s">
        <v>41</v>
      </c>
    </row>
    <row r="621" spans="1:31" x14ac:dyDescent="0.25">
      <c r="A621">
        <v>2019</v>
      </c>
      <c r="B621">
        <v>3</v>
      </c>
      <c r="C621">
        <v>23</v>
      </c>
      <c r="D621">
        <v>1</v>
      </c>
      <c r="E621">
        <v>1</v>
      </c>
      <c r="F621">
        <v>23000</v>
      </c>
      <c r="G621">
        <v>1016589</v>
      </c>
      <c r="H621" t="s">
        <v>338</v>
      </c>
      <c r="I621" t="s">
        <v>339</v>
      </c>
      <c r="J621" t="s">
        <v>34</v>
      </c>
      <c r="K621">
        <v>0</v>
      </c>
      <c r="L621">
        <v>199</v>
      </c>
      <c r="M621">
        <v>30</v>
      </c>
      <c r="N621">
        <v>0</v>
      </c>
      <c r="O621">
        <v>0</v>
      </c>
      <c r="P621">
        <v>0</v>
      </c>
      <c r="Q621" t="s">
        <v>48</v>
      </c>
      <c r="T621" t="s">
        <v>37</v>
      </c>
      <c r="U621" t="s">
        <v>1429</v>
      </c>
      <c r="V621" t="s">
        <v>38</v>
      </c>
      <c r="W621" t="s">
        <v>39</v>
      </c>
      <c r="Y621">
        <v>1993</v>
      </c>
      <c r="Z621">
        <v>1</v>
      </c>
      <c r="AA621" t="s">
        <v>340</v>
      </c>
      <c r="AB621" t="s">
        <v>341</v>
      </c>
      <c r="AC621" s="1">
        <v>34260</v>
      </c>
      <c r="AE621" t="s">
        <v>41</v>
      </c>
    </row>
    <row r="622" spans="1:31" x14ac:dyDescent="0.25">
      <c r="A622">
        <v>2019</v>
      </c>
      <c r="B622">
        <v>3</v>
      </c>
      <c r="C622">
        <v>23</v>
      </c>
      <c r="D622">
        <v>1</v>
      </c>
      <c r="E622">
        <v>1</v>
      </c>
      <c r="F622">
        <v>23000</v>
      </c>
      <c r="G622">
        <v>1016589</v>
      </c>
      <c r="H622" t="s">
        <v>338</v>
      </c>
      <c r="I622" t="s">
        <v>339</v>
      </c>
      <c r="J622" t="s">
        <v>34</v>
      </c>
      <c r="K622">
        <v>0</v>
      </c>
      <c r="L622">
        <v>232</v>
      </c>
      <c r="M622">
        <v>30</v>
      </c>
      <c r="N622">
        <v>0</v>
      </c>
      <c r="O622">
        <v>0</v>
      </c>
      <c r="P622">
        <v>0</v>
      </c>
      <c r="Q622" t="s">
        <v>49</v>
      </c>
      <c r="T622" t="s">
        <v>37</v>
      </c>
      <c r="U622" t="s">
        <v>1429</v>
      </c>
      <c r="V622" t="s">
        <v>38</v>
      </c>
      <c r="W622" t="s">
        <v>39</v>
      </c>
      <c r="Y622">
        <v>1993</v>
      </c>
      <c r="Z622">
        <v>1</v>
      </c>
      <c r="AA622" t="s">
        <v>340</v>
      </c>
      <c r="AB622" t="s">
        <v>341</v>
      </c>
      <c r="AC622" s="1">
        <v>34260</v>
      </c>
      <c r="AE622" t="s">
        <v>41</v>
      </c>
    </row>
    <row r="623" spans="1:31" x14ac:dyDescent="0.25">
      <c r="A623">
        <v>2019</v>
      </c>
      <c r="B623">
        <v>3</v>
      </c>
      <c r="C623">
        <v>23</v>
      </c>
      <c r="D623">
        <v>1</v>
      </c>
      <c r="E623">
        <v>1</v>
      </c>
      <c r="F623">
        <v>20000</v>
      </c>
      <c r="G623">
        <v>1023517</v>
      </c>
      <c r="H623" t="s">
        <v>342</v>
      </c>
      <c r="I623" t="s">
        <v>281</v>
      </c>
      <c r="J623" t="s">
        <v>34</v>
      </c>
      <c r="K623">
        <f>O623+O624+O625+O626+O627+O628+O629+O630+O631</f>
        <v>3737148</v>
      </c>
      <c r="L623">
        <v>111</v>
      </c>
      <c r="M623">
        <v>30</v>
      </c>
      <c r="N623" t="s">
        <v>228</v>
      </c>
      <c r="O623">
        <v>3400000</v>
      </c>
      <c r="P623">
        <v>3094000</v>
      </c>
      <c r="Q623" t="s">
        <v>36</v>
      </c>
      <c r="T623" t="s">
        <v>73</v>
      </c>
      <c r="U623" t="s">
        <v>139</v>
      </c>
      <c r="V623" t="s">
        <v>38</v>
      </c>
      <c r="W623" t="s">
        <v>39</v>
      </c>
      <c r="Y623">
        <v>1999</v>
      </c>
      <c r="Z623">
        <v>1</v>
      </c>
      <c r="AA623" t="s">
        <v>75</v>
      </c>
      <c r="AB623" t="s">
        <v>343</v>
      </c>
      <c r="AC623" s="1">
        <v>36192</v>
      </c>
      <c r="AE623" t="s">
        <v>41</v>
      </c>
    </row>
    <row r="624" spans="1:31" x14ac:dyDescent="0.25">
      <c r="A624">
        <v>2019</v>
      </c>
      <c r="B624">
        <v>3</v>
      </c>
      <c r="C624">
        <v>23</v>
      </c>
      <c r="D624">
        <v>1</v>
      </c>
      <c r="E624">
        <v>1</v>
      </c>
      <c r="F624">
        <v>20000</v>
      </c>
      <c r="G624">
        <v>1023517</v>
      </c>
      <c r="H624" t="s">
        <v>342</v>
      </c>
      <c r="I624" t="s">
        <v>281</v>
      </c>
      <c r="J624" t="s">
        <v>34</v>
      </c>
      <c r="K624">
        <v>0</v>
      </c>
      <c r="L624">
        <v>113</v>
      </c>
      <c r="M624">
        <v>30</v>
      </c>
      <c r="N624">
        <v>0</v>
      </c>
      <c r="O624">
        <v>0</v>
      </c>
      <c r="P624">
        <v>0</v>
      </c>
      <c r="Q624" t="s">
        <v>42</v>
      </c>
      <c r="T624" t="s">
        <v>73</v>
      </c>
      <c r="U624" t="s">
        <v>139</v>
      </c>
      <c r="V624" t="s">
        <v>38</v>
      </c>
      <c r="W624" t="s">
        <v>39</v>
      </c>
      <c r="Y624">
        <v>1999</v>
      </c>
      <c r="Z624">
        <v>1</v>
      </c>
      <c r="AA624" t="s">
        <v>75</v>
      </c>
      <c r="AB624" t="s">
        <v>343</v>
      </c>
      <c r="AC624" s="1">
        <v>36192</v>
      </c>
      <c r="AE624" t="s">
        <v>41</v>
      </c>
    </row>
    <row r="625" spans="1:31" x14ac:dyDescent="0.25">
      <c r="A625">
        <v>2019</v>
      </c>
      <c r="B625">
        <v>3</v>
      </c>
      <c r="C625">
        <v>23</v>
      </c>
      <c r="D625">
        <v>1</v>
      </c>
      <c r="E625">
        <v>1</v>
      </c>
      <c r="F625">
        <v>20000</v>
      </c>
      <c r="G625">
        <v>1023517</v>
      </c>
      <c r="H625" t="s">
        <v>342</v>
      </c>
      <c r="I625" t="s">
        <v>281</v>
      </c>
      <c r="J625" t="s">
        <v>34</v>
      </c>
      <c r="K625">
        <v>0</v>
      </c>
      <c r="L625">
        <v>114</v>
      </c>
      <c r="M625">
        <v>30</v>
      </c>
      <c r="N625">
        <v>0</v>
      </c>
      <c r="O625">
        <v>0</v>
      </c>
      <c r="P625">
        <v>0</v>
      </c>
      <c r="Q625" t="s">
        <v>43</v>
      </c>
      <c r="T625" t="s">
        <v>73</v>
      </c>
      <c r="U625" t="s">
        <v>139</v>
      </c>
      <c r="V625" t="s">
        <v>38</v>
      </c>
      <c r="W625" t="s">
        <v>39</v>
      </c>
      <c r="Y625">
        <v>1999</v>
      </c>
      <c r="Z625">
        <v>1</v>
      </c>
      <c r="AA625" t="s">
        <v>75</v>
      </c>
      <c r="AB625" t="s">
        <v>343</v>
      </c>
      <c r="AC625" s="1">
        <v>36192</v>
      </c>
      <c r="AE625" t="s">
        <v>41</v>
      </c>
    </row>
    <row r="626" spans="1:31" x14ac:dyDescent="0.25">
      <c r="A626">
        <v>2019</v>
      </c>
      <c r="B626">
        <v>3</v>
      </c>
      <c r="C626">
        <v>23</v>
      </c>
      <c r="D626">
        <v>1</v>
      </c>
      <c r="E626">
        <v>1</v>
      </c>
      <c r="F626">
        <v>20000</v>
      </c>
      <c r="G626">
        <v>1023517</v>
      </c>
      <c r="H626" t="s">
        <v>342</v>
      </c>
      <c r="I626" t="s">
        <v>281</v>
      </c>
      <c r="J626" t="s">
        <v>34</v>
      </c>
      <c r="K626">
        <v>0</v>
      </c>
      <c r="L626">
        <v>123</v>
      </c>
      <c r="M626">
        <v>30</v>
      </c>
      <c r="N626">
        <v>0</v>
      </c>
      <c r="O626">
        <v>337148</v>
      </c>
      <c r="P626">
        <v>337148</v>
      </c>
      <c r="Q626" t="s">
        <v>44</v>
      </c>
      <c r="T626" t="s">
        <v>73</v>
      </c>
      <c r="U626" t="s">
        <v>139</v>
      </c>
      <c r="V626" t="s">
        <v>38</v>
      </c>
      <c r="W626" t="s">
        <v>39</v>
      </c>
      <c r="Y626">
        <v>1999</v>
      </c>
      <c r="Z626">
        <v>1</v>
      </c>
      <c r="AA626" t="s">
        <v>75</v>
      </c>
      <c r="AB626" t="s">
        <v>343</v>
      </c>
      <c r="AC626" s="1">
        <v>36192</v>
      </c>
      <c r="AE626" t="s">
        <v>41</v>
      </c>
    </row>
    <row r="627" spans="1:31" x14ac:dyDescent="0.25">
      <c r="A627">
        <v>2019</v>
      </c>
      <c r="B627">
        <v>3</v>
      </c>
      <c r="C627">
        <v>23</v>
      </c>
      <c r="D627">
        <v>1</v>
      </c>
      <c r="E627">
        <v>1</v>
      </c>
      <c r="F627">
        <v>20000</v>
      </c>
      <c r="G627">
        <v>1023517</v>
      </c>
      <c r="H627" t="s">
        <v>342</v>
      </c>
      <c r="I627" t="s">
        <v>281</v>
      </c>
      <c r="J627" t="s">
        <v>34</v>
      </c>
      <c r="K627">
        <v>0</v>
      </c>
      <c r="L627">
        <v>125</v>
      </c>
      <c r="M627">
        <v>30</v>
      </c>
      <c r="N627">
        <v>0</v>
      </c>
      <c r="O627">
        <v>0</v>
      </c>
      <c r="P627">
        <v>0</v>
      </c>
      <c r="Q627" t="s">
        <v>45</v>
      </c>
      <c r="T627" t="s">
        <v>73</v>
      </c>
      <c r="U627" t="s">
        <v>139</v>
      </c>
      <c r="V627" t="s">
        <v>38</v>
      </c>
      <c r="W627" t="s">
        <v>39</v>
      </c>
      <c r="Y627">
        <v>1999</v>
      </c>
      <c r="Z627">
        <v>1</v>
      </c>
      <c r="AA627" t="s">
        <v>75</v>
      </c>
      <c r="AB627" t="s">
        <v>343</v>
      </c>
      <c r="AC627" s="1">
        <v>36192</v>
      </c>
      <c r="AE627" t="s">
        <v>41</v>
      </c>
    </row>
    <row r="628" spans="1:31" x14ac:dyDescent="0.25">
      <c r="A628">
        <v>2019</v>
      </c>
      <c r="B628">
        <v>3</v>
      </c>
      <c r="C628">
        <v>23</v>
      </c>
      <c r="D628">
        <v>1</v>
      </c>
      <c r="E628">
        <v>1</v>
      </c>
      <c r="F628">
        <v>20000</v>
      </c>
      <c r="G628">
        <v>1023517</v>
      </c>
      <c r="H628" t="s">
        <v>342</v>
      </c>
      <c r="I628" t="s">
        <v>281</v>
      </c>
      <c r="J628" t="s">
        <v>34</v>
      </c>
      <c r="K628">
        <v>0</v>
      </c>
      <c r="L628">
        <v>131</v>
      </c>
      <c r="M628">
        <v>30</v>
      </c>
      <c r="N628">
        <v>0</v>
      </c>
      <c r="O628">
        <v>0</v>
      </c>
      <c r="P628">
        <v>0</v>
      </c>
      <c r="Q628" t="s">
        <v>46</v>
      </c>
      <c r="T628" t="s">
        <v>73</v>
      </c>
      <c r="U628" t="s">
        <v>139</v>
      </c>
      <c r="V628" t="s">
        <v>38</v>
      </c>
      <c r="W628" t="s">
        <v>39</v>
      </c>
      <c r="Y628">
        <v>1999</v>
      </c>
      <c r="Z628">
        <v>1</v>
      </c>
      <c r="AA628" t="s">
        <v>75</v>
      </c>
      <c r="AB628" t="s">
        <v>343</v>
      </c>
      <c r="AC628" s="1">
        <v>36192</v>
      </c>
      <c r="AE628" t="s">
        <v>41</v>
      </c>
    </row>
    <row r="629" spans="1:31" x14ac:dyDescent="0.25">
      <c r="A629">
        <v>2019</v>
      </c>
      <c r="B629">
        <v>3</v>
      </c>
      <c r="C629">
        <v>23</v>
      </c>
      <c r="D629">
        <v>1</v>
      </c>
      <c r="E629">
        <v>1</v>
      </c>
      <c r="F629">
        <v>20000</v>
      </c>
      <c r="G629">
        <v>1023517</v>
      </c>
      <c r="H629" t="s">
        <v>342</v>
      </c>
      <c r="I629" t="s">
        <v>281</v>
      </c>
      <c r="J629" t="s">
        <v>34</v>
      </c>
      <c r="K629">
        <v>0</v>
      </c>
      <c r="L629">
        <v>133</v>
      </c>
      <c r="M629">
        <v>30</v>
      </c>
      <c r="N629">
        <v>0</v>
      </c>
      <c r="O629">
        <v>0</v>
      </c>
      <c r="P629">
        <v>0</v>
      </c>
      <c r="Q629" t="s">
        <v>47</v>
      </c>
      <c r="T629" t="s">
        <v>73</v>
      </c>
      <c r="U629" t="s">
        <v>139</v>
      </c>
      <c r="V629" t="s">
        <v>38</v>
      </c>
      <c r="W629" t="s">
        <v>39</v>
      </c>
      <c r="Y629">
        <v>1999</v>
      </c>
      <c r="Z629">
        <v>1</v>
      </c>
      <c r="AA629" t="s">
        <v>75</v>
      </c>
      <c r="AB629" t="s">
        <v>343</v>
      </c>
      <c r="AC629" s="1">
        <v>36192</v>
      </c>
      <c r="AE629" t="s">
        <v>41</v>
      </c>
    </row>
    <row r="630" spans="1:31" x14ac:dyDescent="0.25">
      <c r="A630">
        <v>2019</v>
      </c>
      <c r="B630">
        <v>3</v>
      </c>
      <c r="C630">
        <v>23</v>
      </c>
      <c r="D630">
        <v>1</v>
      </c>
      <c r="E630">
        <v>1</v>
      </c>
      <c r="F630">
        <v>20000</v>
      </c>
      <c r="G630">
        <v>1023517</v>
      </c>
      <c r="H630" t="s">
        <v>342</v>
      </c>
      <c r="I630" t="s">
        <v>281</v>
      </c>
      <c r="J630" t="s">
        <v>34</v>
      </c>
      <c r="K630">
        <v>0</v>
      </c>
      <c r="L630">
        <v>199</v>
      </c>
      <c r="M630">
        <v>30</v>
      </c>
      <c r="N630">
        <v>0</v>
      </c>
      <c r="O630">
        <v>0</v>
      </c>
      <c r="P630">
        <v>0</v>
      </c>
      <c r="Q630" t="s">
        <v>48</v>
      </c>
      <c r="T630" t="s">
        <v>73</v>
      </c>
      <c r="U630" t="s">
        <v>139</v>
      </c>
      <c r="V630" t="s">
        <v>38</v>
      </c>
      <c r="W630" t="s">
        <v>39</v>
      </c>
      <c r="Y630">
        <v>1999</v>
      </c>
      <c r="Z630">
        <v>1</v>
      </c>
      <c r="AA630" t="s">
        <v>75</v>
      </c>
      <c r="AB630" t="s">
        <v>343</v>
      </c>
      <c r="AC630" s="1">
        <v>36192</v>
      </c>
      <c r="AE630" t="s">
        <v>41</v>
      </c>
    </row>
    <row r="631" spans="1:31" x14ac:dyDescent="0.25">
      <c r="A631">
        <v>2019</v>
      </c>
      <c r="B631">
        <v>3</v>
      </c>
      <c r="C631">
        <v>23</v>
      </c>
      <c r="D631">
        <v>1</v>
      </c>
      <c r="E631">
        <v>1</v>
      </c>
      <c r="F631">
        <v>20000</v>
      </c>
      <c r="G631">
        <v>1023517</v>
      </c>
      <c r="H631" t="s">
        <v>342</v>
      </c>
      <c r="I631" t="s">
        <v>281</v>
      </c>
      <c r="J631" t="s">
        <v>34</v>
      </c>
      <c r="K631">
        <v>0</v>
      </c>
      <c r="L631">
        <v>232</v>
      </c>
      <c r="M631">
        <v>30</v>
      </c>
      <c r="N631">
        <v>0</v>
      </c>
      <c r="O631">
        <v>0</v>
      </c>
      <c r="P631">
        <v>0</v>
      </c>
      <c r="Q631" t="s">
        <v>49</v>
      </c>
      <c r="T631" t="s">
        <v>73</v>
      </c>
      <c r="U631" t="s">
        <v>139</v>
      </c>
      <c r="V631" t="s">
        <v>38</v>
      </c>
      <c r="W631" t="s">
        <v>39</v>
      </c>
      <c r="Y631">
        <v>1999</v>
      </c>
      <c r="Z631">
        <v>1</v>
      </c>
      <c r="AA631" t="s">
        <v>75</v>
      </c>
      <c r="AB631" t="s">
        <v>343</v>
      </c>
      <c r="AC631" s="1">
        <v>36192</v>
      </c>
      <c r="AE631" t="s">
        <v>41</v>
      </c>
    </row>
    <row r="632" spans="1:31" x14ac:dyDescent="0.25">
      <c r="A632">
        <v>2019</v>
      </c>
      <c r="B632">
        <v>3</v>
      </c>
      <c r="C632">
        <v>23</v>
      </c>
      <c r="D632">
        <v>1</v>
      </c>
      <c r="E632">
        <v>1</v>
      </c>
      <c r="F632">
        <v>32000</v>
      </c>
      <c r="G632">
        <v>1040695</v>
      </c>
      <c r="H632" t="s">
        <v>344</v>
      </c>
      <c r="I632" t="s">
        <v>345</v>
      </c>
      <c r="J632" t="s">
        <v>34</v>
      </c>
      <c r="K632">
        <f>O632+O633+O634+O635+O636+O637+O638+O639+O640</f>
        <v>2944000</v>
      </c>
      <c r="L632">
        <v>111</v>
      </c>
      <c r="M632">
        <v>10</v>
      </c>
      <c r="N632" t="s">
        <v>72</v>
      </c>
      <c r="O632">
        <v>2400000</v>
      </c>
      <c r="P632">
        <v>2184000</v>
      </c>
      <c r="Q632" t="s">
        <v>36</v>
      </c>
      <c r="T632" t="s">
        <v>73</v>
      </c>
      <c r="U632" t="s">
        <v>346</v>
      </c>
      <c r="V632" t="s">
        <v>38</v>
      </c>
      <c r="W632" t="s">
        <v>39</v>
      </c>
      <c r="Y632">
        <v>2008</v>
      </c>
      <c r="Z632">
        <v>1</v>
      </c>
      <c r="AA632" t="s">
        <v>75</v>
      </c>
      <c r="AB632" t="s">
        <v>347</v>
      </c>
      <c r="AC632" s="1">
        <v>39448</v>
      </c>
      <c r="AE632" t="s">
        <v>41</v>
      </c>
    </row>
    <row r="633" spans="1:31" x14ac:dyDescent="0.25">
      <c r="A633">
        <v>2019</v>
      </c>
      <c r="B633">
        <v>3</v>
      </c>
      <c r="C633">
        <v>23</v>
      </c>
      <c r="D633">
        <v>1</v>
      </c>
      <c r="E633">
        <v>1</v>
      </c>
      <c r="F633">
        <v>32000</v>
      </c>
      <c r="G633">
        <v>1040695</v>
      </c>
      <c r="H633" t="s">
        <v>344</v>
      </c>
      <c r="I633" t="s">
        <v>345</v>
      </c>
      <c r="J633" t="s">
        <v>34</v>
      </c>
      <c r="K633">
        <v>0</v>
      </c>
      <c r="L633">
        <v>113</v>
      </c>
      <c r="M633">
        <v>30</v>
      </c>
      <c r="N633">
        <v>0</v>
      </c>
      <c r="O633">
        <v>0</v>
      </c>
      <c r="P633">
        <v>0</v>
      </c>
      <c r="Q633" t="s">
        <v>42</v>
      </c>
      <c r="T633" t="s">
        <v>73</v>
      </c>
      <c r="U633" t="s">
        <v>346</v>
      </c>
      <c r="V633" t="s">
        <v>38</v>
      </c>
      <c r="W633" t="s">
        <v>39</v>
      </c>
      <c r="Y633">
        <v>2008</v>
      </c>
      <c r="Z633">
        <v>1</v>
      </c>
      <c r="AA633" t="s">
        <v>75</v>
      </c>
      <c r="AB633" t="s">
        <v>347</v>
      </c>
      <c r="AC633" s="1">
        <v>39448</v>
      </c>
      <c r="AE633" t="s">
        <v>41</v>
      </c>
    </row>
    <row r="634" spans="1:31" x14ac:dyDescent="0.25">
      <c r="A634">
        <v>2019</v>
      </c>
      <c r="B634">
        <v>3</v>
      </c>
      <c r="C634">
        <v>23</v>
      </c>
      <c r="D634">
        <v>1</v>
      </c>
      <c r="E634">
        <v>1</v>
      </c>
      <c r="F634">
        <v>32000</v>
      </c>
      <c r="G634">
        <v>1040695</v>
      </c>
      <c r="H634" t="s">
        <v>344</v>
      </c>
      <c r="I634" t="s">
        <v>345</v>
      </c>
      <c r="J634" t="s">
        <v>34</v>
      </c>
      <c r="K634">
        <v>0</v>
      </c>
      <c r="L634">
        <v>114</v>
      </c>
      <c r="M634">
        <v>10</v>
      </c>
      <c r="N634">
        <v>0</v>
      </c>
      <c r="O634">
        <v>0</v>
      </c>
      <c r="P634">
        <v>0</v>
      </c>
      <c r="Q634" t="s">
        <v>43</v>
      </c>
      <c r="T634" t="s">
        <v>73</v>
      </c>
      <c r="U634" t="s">
        <v>346</v>
      </c>
      <c r="V634" t="s">
        <v>38</v>
      </c>
      <c r="W634" t="s">
        <v>39</v>
      </c>
      <c r="Y634">
        <v>2008</v>
      </c>
      <c r="Z634">
        <v>1</v>
      </c>
      <c r="AA634" t="s">
        <v>75</v>
      </c>
      <c r="AB634" t="s">
        <v>347</v>
      </c>
      <c r="AC634" s="1">
        <v>39448</v>
      </c>
      <c r="AE634" t="s">
        <v>41</v>
      </c>
    </row>
    <row r="635" spans="1:31" x14ac:dyDescent="0.25">
      <c r="A635">
        <v>2019</v>
      </c>
      <c r="B635">
        <v>3</v>
      </c>
      <c r="C635">
        <v>23</v>
      </c>
      <c r="D635">
        <v>1</v>
      </c>
      <c r="E635">
        <v>1</v>
      </c>
      <c r="F635">
        <v>32000</v>
      </c>
      <c r="G635">
        <v>1040695</v>
      </c>
      <c r="H635" t="s">
        <v>344</v>
      </c>
      <c r="I635" t="s">
        <v>345</v>
      </c>
      <c r="J635" t="s">
        <v>34</v>
      </c>
      <c r="K635">
        <v>0</v>
      </c>
      <c r="L635">
        <v>123</v>
      </c>
      <c r="M635">
        <v>30</v>
      </c>
      <c r="N635">
        <v>0</v>
      </c>
      <c r="O635">
        <v>544000</v>
      </c>
      <c r="P635">
        <v>544000</v>
      </c>
      <c r="Q635" t="s">
        <v>44</v>
      </c>
      <c r="T635" t="s">
        <v>73</v>
      </c>
      <c r="U635" t="s">
        <v>346</v>
      </c>
      <c r="V635" t="s">
        <v>38</v>
      </c>
      <c r="W635" t="s">
        <v>39</v>
      </c>
      <c r="Y635">
        <v>2008</v>
      </c>
      <c r="Z635">
        <v>1</v>
      </c>
      <c r="AA635" t="s">
        <v>75</v>
      </c>
      <c r="AB635" t="s">
        <v>347</v>
      </c>
      <c r="AC635" s="1">
        <v>39448</v>
      </c>
      <c r="AE635" t="s">
        <v>41</v>
      </c>
    </row>
    <row r="636" spans="1:31" x14ac:dyDescent="0.25">
      <c r="A636">
        <v>2019</v>
      </c>
      <c r="B636">
        <v>3</v>
      </c>
      <c r="C636">
        <v>23</v>
      </c>
      <c r="D636">
        <v>1</v>
      </c>
      <c r="E636">
        <v>1</v>
      </c>
      <c r="F636">
        <v>32000</v>
      </c>
      <c r="G636">
        <v>1040695</v>
      </c>
      <c r="H636" t="s">
        <v>344</v>
      </c>
      <c r="I636" t="s">
        <v>345</v>
      </c>
      <c r="J636" t="s">
        <v>34</v>
      </c>
      <c r="K636">
        <v>0</v>
      </c>
      <c r="L636">
        <v>125</v>
      </c>
      <c r="M636">
        <v>30</v>
      </c>
      <c r="N636">
        <v>0</v>
      </c>
      <c r="O636">
        <v>0</v>
      </c>
      <c r="P636">
        <v>0</v>
      </c>
      <c r="Q636" t="s">
        <v>45</v>
      </c>
      <c r="T636" t="s">
        <v>73</v>
      </c>
      <c r="U636" t="s">
        <v>346</v>
      </c>
      <c r="V636" t="s">
        <v>38</v>
      </c>
      <c r="W636" t="s">
        <v>39</v>
      </c>
      <c r="Y636">
        <v>2008</v>
      </c>
      <c r="Z636">
        <v>1</v>
      </c>
      <c r="AA636" t="s">
        <v>75</v>
      </c>
      <c r="AB636" t="s">
        <v>347</v>
      </c>
      <c r="AC636" s="1">
        <v>39448</v>
      </c>
      <c r="AE636" t="s">
        <v>41</v>
      </c>
    </row>
    <row r="637" spans="1:31" x14ac:dyDescent="0.25">
      <c r="A637">
        <v>2019</v>
      </c>
      <c r="B637">
        <v>3</v>
      </c>
      <c r="C637">
        <v>23</v>
      </c>
      <c r="D637">
        <v>1</v>
      </c>
      <c r="E637">
        <v>1</v>
      </c>
      <c r="F637">
        <v>32000</v>
      </c>
      <c r="G637">
        <v>1040695</v>
      </c>
      <c r="H637" t="s">
        <v>344</v>
      </c>
      <c r="I637" t="s">
        <v>345</v>
      </c>
      <c r="J637" t="s">
        <v>34</v>
      </c>
      <c r="K637">
        <v>0</v>
      </c>
      <c r="L637">
        <v>131</v>
      </c>
      <c r="M637">
        <v>30</v>
      </c>
      <c r="N637">
        <v>0</v>
      </c>
      <c r="O637">
        <v>0</v>
      </c>
      <c r="P637">
        <v>0</v>
      </c>
      <c r="Q637" t="s">
        <v>46</v>
      </c>
      <c r="T637" t="s">
        <v>73</v>
      </c>
      <c r="U637" t="s">
        <v>346</v>
      </c>
      <c r="V637" t="s">
        <v>38</v>
      </c>
      <c r="W637" t="s">
        <v>39</v>
      </c>
      <c r="Y637">
        <v>2008</v>
      </c>
      <c r="Z637">
        <v>1</v>
      </c>
      <c r="AA637" t="s">
        <v>75</v>
      </c>
      <c r="AB637" t="s">
        <v>347</v>
      </c>
      <c r="AC637" s="1">
        <v>39448</v>
      </c>
      <c r="AE637" t="s">
        <v>41</v>
      </c>
    </row>
    <row r="638" spans="1:31" x14ac:dyDescent="0.25">
      <c r="A638">
        <v>2019</v>
      </c>
      <c r="B638">
        <v>3</v>
      </c>
      <c r="C638">
        <v>23</v>
      </c>
      <c r="D638">
        <v>1</v>
      </c>
      <c r="E638">
        <v>1</v>
      </c>
      <c r="F638">
        <v>32000</v>
      </c>
      <c r="G638">
        <v>1040695</v>
      </c>
      <c r="H638" t="s">
        <v>344</v>
      </c>
      <c r="I638" t="s">
        <v>345</v>
      </c>
      <c r="J638" t="s">
        <v>34</v>
      </c>
      <c r="K638">
        <v>0</v>
      </c>
      <c r="L638">
        <v>133</v>
      </c>
      <c r="M638">
        <v>30</v>
      </c>
      <c r="N638">
        <v>0</v>
      </c>
      <c r="O638">
        <v>0</v>
      </c>
      <c r="P638">
        <v>0</v>
      </c>
      <c r="Q638" t="s">
        <v>47</v>
      </c>
      <c r="T638" t="s">
        <v>73</v>
      </c>
      <c r="U638" t="s">
        <v>346</v>
      </c>
      <c r="V638" t="s">
        <v>38</v>
      </c>
      <c r="W638" t="s">
        <v>39</v>
      </c>
      <c r="Y638">
        <v>2008</v>
      </c>
      <c r="Z638">
        <v>1</v>
      </c>
      <c r="AA638" t="s">
        <v>75</v>
      </c>
      <c r="AB638" t="s">
        <v>347</v>
      </c>
      <c r="AC638" s="1">
        <v>39448</v>
      </c>
      <c r="AE638" t="s">
        <v>41</v>
      </c>
    </row>
    <row r="639" spans="1:31" x14ac:dyDescent="0.25">
      <c r="A639">
        <v>2019</v>
      </c>
      <c r="B639">
        <v>3</v>
      </c>
      <c r="C639">
        <v>23</v>
      </c>
      <c r="D639">
        <v>1</v>
      </c>
      <c r="E639">
        <v>1</v>
      </c>
      <c r="F639">
        <v>32000</v>
      </c>
      <c r="G639">
        <v>1040695</v>
      </c>
      <c r="H639" t="s">
        <v>344</v>
      </c>
      <c r="I639" t="s">
        <v>345</v>
      </c>
      <c r="J639" t="s">
        <v>34</v>
      </c>
      <c r="K639">
        <v>0</v>
      </c>
      <c r="L639">
        <v>199</v>
      </c>
      <c r="M639">
        <v>30</v>
      </c>
      <c r="N639">
        <v>0</v>
      </c>
      <c r="O639">
        <v>0</v>
      </c>
      <c r="P639">
        <v>0</v>
      </c>
      <c r="Q639" t="s">
        <v>48</v>
      </c>
      <c r="T639" t="s">
        <v>73</v>
      </c>
      <c r="U639" t="s">
        <v>346</v>
      </c>
      <c r="V639" t="s">
        <v>38</v>
      </c>
      <c r="W639" t="s">
        <v>39</v>
      </c>
      <c r="Y639">
        <v>2008</v>
      </c>
      <c r="Z639">
        <v>1</v>
      </c>
      <c r="AA639" t="s">
        <v>75</v>
      </c>
      <c r="AB639" t="s">
        <v>347</v>
      </c>
      <c r="AC639" s="1">
        <v>39448</v>
      </c>
      <c r="AE639" t="s">
        <v>41</v>
      </c>
    </row>
    <row r="640" spans="1:31" x14ac:dyDescent="0.25">
      <c r="A640">
        <v>2019</v>
      </c>
      <c r="B640">
        <v>3</v>
      </c>
      <c r="C640">
        <v>23</v>
      </c>
      <c r="D640">
        <v>1</v>
      </c>
      <c r="E640">
        <v>1</v>
      </c>
      <c r="F640">
        <v>32000</v>
      </c>
      <c r="G640">
        <v>1040695</v>
      </c>
      <c r="H640" t="s">
        <v>344</v>
      </c>
      <c r="I640" t="s">
        <v>345</v>
      </c>
      <c r="J640" t="s">
        <v>34</v>
      </c>
      <c r="K640">
        <v>0</v>
      </c>
      <c r="L640">
        <v>232</v>
      </c>
      <c r="M640">
        <v>30</v>
      </c>
      <c r="N640">
        <v>0</v>
      </c>
      <c r="O640">
        <v>0</v>
      </c>
      <c r="P640">
        <v>0</v>
      </c>
      <c r="Q640" t="s">
        <v>49</v>
      </c>
      <c r="T640" t="s">
        <v>73</v>
      </c>
      <c r="U640" t="s">
        <v>346</v>
      </c>
      <c r="V640" t="s">
        <v>38</v>
      </c>
      <c r="W640" t="s">
        <v>39</v>
      </c>
      <c r="Y640">
        <v>2008</v>
      </c>
      <c r="Z640">
        <v>1</v>
      </c>
      <c r="AA640" t="s">
        <v>75</v>
      </c>
      <c r="AB640" t="s">
        <v>347</v>
      </c>
      <c r="AC640" s="1">
        <v>39448</v>
      </c>
      <c r="AE640" t="s">
        <v>41</v>
      </c>
    </row>
    <row r="641" spans="1:31" x14ac:dyDescent="0.25">
      <c r="A641">
        <v>2019</v>
      </c>
      <c r="B641">
        <v>3</v>
      </c>
      <c r="C641">
        <v>23</v>
      </c>
      <c r="D641">
        <v>1</v>
      </c>
      <c r="E641">
        <v>1</v>
      </c>
      <c r="F641">
        <v>21000</v>
      </c>
      <c r="G641">
        <v>1043405</v>
      </c>
      <c r="H641" t="s">
        <v>348</v>
      </c>
      <c r="I641" t="s">
        <v>349</v>
      </c>
      <c r="J641" t="s">
        <v>34</v>
      </c>
      <c r="K641">
        <f>O641+O642+O643+O644+O645+O646+O647+O648+O649</f>
        <v>3200000</v>
      </c>
      <c r="L641">
        <v>111</v>
      </c>
      <c r="M641">
        <v>30</v>
      </c>
      <c r="N641" t="s">
        <v>90</v>
      </c>
      <c r="O641">
        <v>3200000</v>
      </c>
      <c r="P641">
        <v>2912000</v>
      </c>
      <c r="Q641" t="s">
        <v>36</v>
      </c>
      <c r="T641" t="s">
        <v>73</v>
      </c>
      <c r="U641" t="s">
        <v>1415</v>
      </c>
      <c r="V641" t="s">
        <v>38</v>
      </c>
      <c r="W641" t="s">
        <v>39</v>
      </c>
      <c r="Y641">
        <v>1997</v>
      </c>
      <c r="Z641">
        <v>1</v>
      </c>
      <c r="AA641" t="s">
        <v>75</v>
      </c>
      <c r="AB641" t="s">
        <v>208</v>
      </c>
      <c r="AC641" s="1">
        <v>35735</v>
      </c>
      <c r="AE641" t="s">
        <v>41</v>
      </c>
    </row>
    <row r="642" spans="1:31" x14ac:dyDescent="0.25">
      <c r="A642">
        <v>2019</v>
      </c>
      <c r="B642">
        <v>3</v>
      </c>
      <c r="C642">
        <v>23</v>
      </c>
      <c r="D642">
        <v>1</v>
      </c>
      <c r="E642">
        <v>1</v>
      </c>
      <c r="F642">
        <v>21000</v>
      </c>
      <c r="G642">
        <v>1043405</v>
      </c>
      <c r="H642" t="s">
        <v>348</v>
      </c>
      <c r="I642" t="s">
        <v>349</v>
      </c>
      <c r="J642" t="s">
        <v>34</v>
      </c>
      <c r="K642">
        <v>0</v>
      </c>
      <c r="L642">
        <v>113</v>
      </c>
      <c r="M642">
        <v>30</v>
      </c>
      <c r="N642">
        <v>0</v>
      </c>
      <c r="O642">
        <v>0</v>
      </c>
      <c r="P642">
        <v>0</v>
      </c>
      <c r="Q642" t="s">
        <v>42</v>
      </c>
      <c r="T642" t="s">
        <v>73</v>
      </c>
      <c r="U642" t="s">
        <v>1415</v>
      </c>
      <c r="V642" t="s">
        <v>38</v>
      </c>
      <c r="W642" t="s">
        <v>39</v>
      </c>
      <c r="Y642">
        <v>1997</v>
      </c>
      <c r="Z642">
        <v>1</v>
      </c>
      <c r="AA642" t="s">
        <v>75</v>
      </c>
      <c r="AB642" t="s">
        <v>208</v>
      </c>
      <c r="AC642" s="1">
        <v>35735</v>
      </c>
      <c r="AE642" t="s">
        <v>41</v>
      </c>
    </row>
    <row r="643" spans="1:31" x14ac:dyDescent="0.25">
      <c r="A643">
        <v>2019</v>
      </c>
      <c r="B643">
        <v>3</v>
      </c>
      <c r="C643">
        <v>23</v>
      </c>
      <c r="D643">
        <v>1</v>
      </c>
      <c r="E643">
        <v>1</v>
      </c>
      <c r="F643">
        <v>21000</v>
      </c>
      <c r="G643">
        <v>1043405</v>
      </c>
      <c r="H643" t="s">
        <v>348</v>
      </c>
      <c r="I643" t="s">
        <v>349</v>
      </c>
      <c r="J643" t="s">
        <v>34</v>
      </c>
      <c r="K643">
        <v>0</v>
      </c>
      <c r="L643">
        <v>114</v>
      </c>
      <c r="M643">
        <v>30</v>
      </c>
      <c r="N643">
        <v>0</v>
      </c>
      <c r="O643">
        <v>0</v>
      </c>
      <c r="P643">
        <v>0</v>
      </c>
      <c r="Q643" t="s">
        <v>43</v>
      </c>
      <c r="T643" t="s">
        <v>73</v>
      </c>
      <c r="U643" t="s">
        <v>1415</v>
      </c>
      <c r="V643" t="s">
        <v>38</v>
      </c>
      <c r="W643" t="s">
        <v>39</v>
      </c>
      <c r="Y643">
        <v>1997</v>
      </c>
      <c r="Z643">
        <v>1</v>
      </c>
      <c r="AA643" t="s">
        <v>75</v>
      </c>
      <c r="AB643" t="s">
        <v>208</v>
      </c>
      <c r="AC643" s="1">
        <v>35735</v>
      </c>
      <c r="AE643" t="s">
        <v>41</v>
      </c>
    </row>
    <row r="644" spans="1:31" x14ac:dyDescent="0.25">
      <c r="A644">
        <v>2019</v>
      </c>
      <c r="B644">
        <v>3</v>
      </c>
      <c r="C644">
        <v>23</v>
      </c>
      <c r="D644">
        <v>1</v>
      </c>
      <c r="E644">
        <v>1</v>
      </c>
      <c r="F644">
        <v>21000</v>
      </c>
      <c r="G644">
        <v>1043405</v>
      </c>
      <c r="H644" t="s">
        <v>348</v>
      </c>
      <c r="I644" t="s">
        <v>349</v>
      </c>
      <c r="J644" t="s">
        <v>34</v>
      </c>
      <c r="K644">
        <v>0</v>
      </c>
      <c r="L644">
        <v>123</v>
      </c>
      <c r="M644">
        <v>30</v>
      </c>
      <c r="N644">
        <v>0</v>
      </c>
      <c r="O644">
        <v>0</v>
      </c>
      <c r="P644">
        <v>0</v>
      </c>
      <c r="Q644" t="s">
        <v>44</v>
      </c>
      <c r="T644" t="s">
        <v>73</v>
      </c>
      <c r="U644" t="s">
        <v>1415</v>
      </c>
      <c r="V644" t="s">
        <v>38</v>
      </c>
      <c r="W644" t="s">
        <v>39</v>
      </c>
      <c r="Y644">
        <v>1997</v>
      </c>
      <c r="Z644">
        <v>1</v>
      </c>
      <c r="AA644" t="s">
        <v>75</v>
      </c>
      <c r="AB644" t="s">
        <v>208</v>
      </c>
      <c r="AC644" s="1">
        <v>35735</v>
      </c>
      <c r="AE644" t="s">
        <v>41</v>
      </c>
    </row>
    <row r="645" spans="1:31" x14ac:dyDescent="0.25">
      <c r="A645">
        <v>2019</v>
      </c>
      <c r="B645">
        <v>3</v>
      </c>
      <c r="C645">
        <v>23</v>
      </c>
      <c r="D645">
        <v>1</v>
      </c>
      <c r="E645">
        <v>1</v>
      </c>
      <c r="F645">
        <v>21000</v>
      </c>
      <c r="G645">
        <v>1043405</v>
      </c>
      <c r="H645" t="s">
        <v>348</v>
      </c>
      <c r="I645" t="s">
        <v>349</v>
      </c>
      <c r="J645" t="s">
        <v>34</v>
      </c>
      <c r="K645">
        <v>0</v>
      </c>
      <c r="L645">
        <v>125</v>
      </c>
      <c r="M645">
        <v>30</v>
      </c>
      <c r="N645">
        <v>0</v>
      </c>
      <c r="O645">
        <v>0</v>
      </c>
      <c r="P645">
        <v>0</v>
      </c>
      <c r="Q645" t="s">
        <v>45</v>
      </c>
      <c r="T645" t="s">
        <v>73</v>
      </c>
      <c r="U645" t="s">
        <v>1415</v>
      </c>
      <c r="V645" t="s">
        <v>38</v>
      </c>
      <c r="W645" t="s">
        <v>39</v>
      </c>
      <c r="Y645">
        <v>1997</v>
      </c>
      <c r="Z645">
        <v>1</v>
      </c>
      <c r="AA645" t="s">
        <v>75</v>
      </c>
      <c r="AB645" t="s">
        <v>208</v>
      </c>
      <c r="AC645" s="1">
        <v>35735</v>
      </c>
      <c r="AE645" t="s">
        <v>41</v>
      </c>
    </row>
    <row r="646" spans="1:31" x14ac:dyDescent="0.25">
      <c r="A646">
        <v>2019</v>
      </c>
      <c r="B646">
        <v>3</v>
      </c>
      <c r="C646">
        <v>23</v>
      </c>
      <c r="D646">
        <v>1</v>
      </c>
      <c r="E646">
        <v>1</v>
      </c>
      <c r="F646">
        <v>21000</v>
      </c>
      <c r="G646">
        <v>1043405</v>
      </c>
      <c r="H646" t="s">
        <v>348</v>
      </c>
      <c r="I646" t="s">
        <v>349</v>
      </c>
      <c r="J646" t="s">
        <v>34</v>
      </c>
      <c r="K646">
        <v>0</v>
      </c>
      <c r="L646">
        <v>131</v>
      </c>
      <c r="M646">
        <v>30</v>
      </c>
      <c r="N646">
        <v>0</v>
      </c>
      <c r="O646">
        <v>0</v>
      </c>
      <c r="P646">
        <v>0</v>
      </c>
      <c r="Q646" t="s">
        <v>46</v>
      </c>
      <c r="T646" t="s">
        <v>73</v>
      </c>
      <c r="U646" t="s">
        <v>1415</v>
      </c>
      <c r="V646" t="s">
        <v>38</v>
      </c>
      <c r="W646" t="s">
        <v>39</v>
      </c>
      <c r="Y646">
        <v>1997</v>
      </c>
      <c r="Z646">
        <v>1</v>
      </c>
      <c r="AA646" t="s">
        <v>75</v>
      </c>
      <c r="AB646" t="s">
        <v>208</v>
      </c>
      <c r="AC646" s="1">
        <v>35735</v>
      </c>
      <c r="AE646" t="s">
        <v>41</v>
      </c>
    </row>
    <row r="647" spans="1:31" x14ac:dyDescent="0.25">
      <c r="A647">
        <v>2019</v>
      </c>
      <c r="B647">
        <v>3</v>
      </c>
      <c r="C647">
        <v>23</v>
      </c>
      <c r="D647">
        <v>1</v>
      </c>
      <c r="E647">
        <v>1</v>
      </c>
      <c r="F647">
        <v>21000</v>
      </c>
      <c r="G647">
        <v>1043405</v>
      </c>
      <c r="H647" t="s">
        <v>348</v>
      </c>
      <c r="I647" t="s">
        <v>349</v>
      </c>
      <c r="J647" t="s">
        <v>34</v>
      </c>
      <c r="K647">
        <v>0</v>
      </c>
      <c r="L647">
        <v>133</v>
      </c>
      <c r="M647">
        <v>30</v>
      </c>
      <c r="N647">
        <v>0</v>
      </c>
      <c r="O647">
        <v>0</v>
      </c>
      <c r="P647">
        <v>0</v>
      </c>
      <c r="Q647" t="s">
        <v>47</v>
      </c>
      <c r="T647" t="s">
        <v>73</v>
      </c>
      <c r="U647" t="s">
        <v>1415</v>
      </c>
      <c r="V647" t="s">
        <v>38</v>
      </c>
      <c r="W647" t="s">
        <v>39</v>
      </c>
      <c r="Y647">
        <v>1997</v>
      </c>
      <c r="Z647">
        <v>1</v>
      </c>
      <c r="AA647" t="s">
        <v>75</v>
      </c>
      <c r="AB647" t="s">
        <v>208</v>
      </c>
      <c r="AC647" s="1">
        <v>35735</v>
      </c>
      <c r="AE647" t="s">
        <v>41</v>
      </c>
    </row>
    <row r="648" spans="1:31" x14ac:dyDescent="0.25">
      <c r="A648">
        <v>2019</v>
      </c>
      <c r="B648">
        <v>3</v>
      </c>
      <c r="C648">
        <v>23</v>
      </c>
      <c r="D648">
        <v>1</v>
      </c>
      <c r="E648">
        <v>1</v>
      </c>
      <c r="F648">
        <v>21000</v>
      </c>
      <c r="G648">
        <v>1043405</v>
      </c>
      <c r="H648" t="s">
        <v>348</v>
      </c>
      <c r="I648" t="s">
        <v>349</v>
      </c>
      <c r="J648" t="s">
        <v>34</v>
      </c>
      <c r="K648">
        <v>0</v>
      </c>
      <c r="L648">
        <v>199</v>
      </c>
      <c r="M648">
        <v>30</v>
      </c>
      <c r="N648">
        <v>0</v>
      </c>
      <c r="O648">
        <v>0</v>
      </c>
      <c r="P648">
        <v>0</v>
      </c>
      <c r="Q648" t="s">
        <v>48</v>
      </c>
      <c r="T648" t="s">
        <v>73</v>
      </c>
      <c r="U648" t="s">
        <v>1415</v>
      </c>
      <c r="V648" t="s">
        <v>38</v>
      </c>
      <c r="W648" t="s">
        <v>39</v>
      </c>
      <c r="Y648">
        <v>1997</v>
      </c>
      <c r="Z648">
        <v>1</v>
      </c>
      <c r="AA648" t="s">
        <v>75</v>
      </c>
      <c r="AB648" t="s">
        <v>208</v>
      </c>
      <c r="AC648" s="1">
        <v>35735</v>
      </c>
      <c r="AE648" t="s">
        <v>41</v>
      </c>
    </row>
    <row r="649" spans="1:31" x14ac:dyDescent="0.25">
      <c r="A649">
        <v>2019</v>
      </c>
      <c r="B649">
        <v>3</v>
      </c>
      <c r="C649">
        <v>23</v>
      </c>
      <c r="D649">
        <v>1</v>
      </c>
      <c r="E649">
        <v>1</v>
      </c>
      <c r="F649">
        <v>21000</v>
      </c>
      <c r="G649">
        <v>1043405</v>
      </c>
      <c r="H649" t="s">
        <v>348</v>
      </c>
      <c r="I649" t="s">
        <v>349</v>
      </c>
      <c r="J649" t="s">
        <v>34</v>
      </c>
      <c r="K649">
        <v>0</v>
      </c>
      <c r="L649">
        <v>232</v>
      </c>
      <c r="M649">
        <v>30</v>
      </c>
      <c r="N649">
        <v>0</v>
      </c>
      <c r="O649">
        <v>0</v>
      </c>
      <c r="P649">
        <v>0</v>
      </c>
      <c r="Q649" t="s">
        <v>49</v>
      </c>
      <c r="T649" t="s">
        <v>73</v>
      </c>
      <c r="U649" t="s">
        <v>1415</v>
      </c>
      <c r="V649" t="s">
        <v>38</v>
      </c>
      <c r="W649" t="s">
        <v>39</v>
      </c>
      <c r="Y649">
        <v>1997</v>
      </c>
      <c r="Z649">
        <v>1</v>
      </c>
      <c r="AA649" t="s">
        <v>75</v>
      </c>
      <c r="AB649" t="s">
        <v>208</v>
      </c>
      <c r="AC649" s="1">
        <v>35735</v>
      </c>
      <c r="AE649" t="s">
        <v>41</v>
      </c>
    </row>
    <row r="650" spans="1:31" x14ac:dyDescent="0.25">
      <c r="A650">
        <v>2019</v>
      </c>
      <c r="B650">
        <v>3</v>
      </c>
      <c r="C650">
        <v>23</v>
      </c>
      <c r="D650">
        <v>1</v>
      </c>
      <c r="E650">
        <v>1</v>
      </c>
      <c r="F650">
        <v>14000</v>
      </c>
      <c r="G650">
        <v>1045479</v>
      </c>
      <c r="H650" t="s">
        <v>350</v>
      </c>
      <c r="I650" t="s">
        <v>351</v>
      </c>
      <c r="J650" t="s">
        <v>34</v>
      </c>
      <c r="K650">
        <f>O650+O651+O652+O653+O654+O655+O656+O657+O658</f>
        <v>6964328</v>
      </c>
      <c r="L650">
        <v>111</v>
      </c>
      <c r="M650">
        <v>30</v>
      </c>
      <c r="N650" t="s">
        <v>143</v>
      </c>
      <c r="O650">
        <v>5100000</v>
      </c>
      <c r="P650">
        <v>4641000</v>
      </c>
      <c r="Q650" t="s">
        <v>36</v>
      </c>
      <c r="T650" t="s">
        <v>37</v>
      </c>
      <c r="U650" t="s">
        <v>352</v>
      </c>
      <c r="V650" t="s">
        <v>38</v>
      </c>
      <c r="W650" t="s">
        <v>39</v>
      </c>
      <c r="Y650">
        <v>1991</v>
      </c>
      <c r="Z650">
        <v>1</v>
      </c>
      <c r="AA650" t="s">
        <v>353</v>
      </c>
      <c r="AB650" t="s">
        <v>354</v>
      </c>
      <c r="AC650" s="1">
        <v>33359</v>
      </c>
      <c r="AE650" t="s">
        <v>41</v>
      </c>
    </row>
    <row r="651" spans="1:31" x14ac:dyDescent="0.25">
      <c r="A651">
        <v>2019</v>
      </c>
      <c r="B651">
        <v>3</v>
      </c>
      <c r="C651">
        <v>23</v>
      </c>
      <c r="D651">
        <v>1</v>
      </c>
      <c r="E651">
        <v>1</v>
      </c>
      <c r="F651">
        <v>14000</v>
      </c>
      <c r="G651">
        <v>1045479</v>
      </c>
      <c r="H651" t="s">
        <v>350</v>
      </c>
      <c r="I651" t="s">
        <v>351</v>
      </c>
      <c r="J651" t="s">
        <v>34</v>
      </c>
      <c r="K651">
        <v>0</v>
      </c>
      <c r="L651">
        <v>113</v>
      </c>
      <c r="M651">
        <v>30</v>
      </c>
      <c r="N651">
        <v>0</v>
      </c>
      <c r="O651">
        <v>0</v>
      </c>
      <c r="P651">
        <v>0</v>
      </c>
      <c r="Q651" t="s">
        <v>42</v>
      </c>
      <c r="T651" t="s">
        <v>37</v>
      </c>
      <c r="U651" t="s">
        <v>352</v>
      </c>
      <c r="V651" t="s">
        <v>38</v>
      </c>
      <c r="W651" t="s">
        <v>39</v>
      </c>
      <c r="Y651">
        <v>1991</v>
      </c>
      <c r="Z651">
        <v>1</v>
      </c>
      <c r="AA651" t="s">
        <v>353</v>
      </c>
      <c r="AB651" t="s">
        <v>354</v>
      </c>
      <c r="AC651" s="1">
        <v>33359</v>
      </c>
      <c r="AE651" t="s">
        <v>41</v>
      </c>
    </row>
    <row r="652" spans="1:31" x14ac:dyDescent="0.25">
      <c r="A652">
        <v>2019</v>
      </c>
      <c r="B652">
        <v>3</v>
      </c>
      <c r="C652">
        <v>23</v>
      </c>
      <c r="D652">
        <v>1</v>
      </c>
      <c r="E652">
        <v>1</v>
      </c>
      <c r="F652">
        <v>14000</v>
      </c>
      <c r="G652">
        <v>1045479</v>
      </c>
      <c r="H652" t="s">
        <v>350</v>
      </c>
      <c r="I652" t="s">
        <v>351</v>
      </c>
      <c r="J652" t="s">
        <v>34</v>
      </c>
      <c r="K652">
        <v>0</v>
      </c>
      <c r="L652">
        <v>114</v>
      </c>
      <c r="M652">
        <v>10</v>
      </c>
      <c r="N652">
        <v>0</v>
      </c>
      <c r="O652">
        <v>0</v>
      </c>
      <c r="P652">
        <v>0</v>
      </c>
      <c r="Q652" t="s">
        <v>43</v>
      </c>
      <c r="T652" t="s">
        <v>37</v>
      </c>
      <c r="U652" t="s">
        <v>352</v>
      </c>
      <c r="V652" t="s">
        <v>38</v>
      </c>
      <c r="W652" t="s">
        <v>39</v>
      </c>
      <c r="Y652">
        <v>1991</v>
      </c>
      <c r="Z652">
        <v>1</v>
      </c>
      <c r="AA652" t="s">
        <v>353</v>
      </c>
      <c r="AB652" t="s">
        <v>354</v>
      </c>
      <c r="AC652" s="1">
        <v>33359</v>
      </c>
      <c r="AE652" t="s">
        <v>41</v>
      </c>
    </row>
    <row r="653" spans="1:31" x14ac:dyDescent="0.25">
      <c r="A653">
        <v>2019</v>
      </c>
      <c r="B653">
        <v>3</v>
      </c>
      <c r="C653">
        <v>23</v>
      </c>
      <c r="D653">
        <v>1</v>
      </c>
      <c r="E653">
        <v>1</v>
      </c>
      <c r="F653">
        <v>14000</v>
      </c>
      <c r="G653">
        <v>1045479</v>
      </c>
      <c r="H653" t="s">
        <v>350</v>
      </c>
      <c r="I653" t="s">
        <v>351</v>
      </c>
      <c r="J653" t="s">
        <v>34</v>
      </c>
      <c r="K653">
        <v>0</v>
      </c>
      <c r="L653">
        <v>123</v>
      </c>
      <c r="M653">
        <v>30</v>
      </c>
      <c r="N653">
        <v>0</v>
      </c>
      <c r="O653">
        <v>334328</v>
      </c>
      <c r="P653">
        <v>334328</v>
      </c>
      <c r="Q653" t="s">
        <v>44</v>
      </c>
      <c r="T653" t="s">
        <v>37</v>
      </c>
      <c r="U653" t="s">
        <v>352</v>
      </c>
      <c r="V653" t="s">
        <v>38</v>
      </c>
      <c r="W653" t="s">
        <v>39</v>
      </c>
      <c r="Y653">
        <v>1991</v>
      </c>
      <c r="Z653">
        <v>1</v>
      </c>
      <c r="AA653" t="s">
        <v>353</v>
      </c>
      <c r="AB653" t="s">
        <v>354</v>
      </c>
      <c r="AC653" s="1">
        <v>33359</v>
      </c>
      <c r="AE653" t="s">
        <v>41</v>
      </c>
    </row>
    <row r="654" spans="1:31" x14ac:dyDescent="0.25">
      <c r="A654">
        <v>2019</v>
      </c>
      <c r="B654">
        <v>3</v>
      </c>
      <c r="C654">
        <v>23</v>
      </c>
      <c r="D654">
        <v>1</v>
      </c>
      <c r="E654">
        <v>1</v>
      </c>
      <c r="F654">
        <v>14000</v>
      </c>
      <c r="G654">
        <v>1045479</v>
      </c>
      <c r="H654" t="s">
        <v>350</v>
      </c>
      <c r="I654" t="s">
        <v>351</v>
      </c>
      <c r="J654" t="s">
        <v>34</v>
      </c>
      <c r="K654">
        <v>0</v>
      </c>
      <c r="L654">
        <v>125</v>
      </c>
      <c r="M654">
        <v>30</v>
      </c>
      <c r="N654">
        <v>0</v>
      </c>
      <c r="O654">
        <v>0</v>
      </c>
      <c r="P654">
        <v>0</v>
      </c>
      <c r="Q654" t="s">
        <v>45</v>
      </c>
      <c r="T654" t="s">
        <v>37</v>
      </c>
      <c r="U654" t="s">
        <v>352</v>
      </c>
      <c r="V654" t="s">
        <v>38</v>
      </c>
      <c r="W654" t="s">
        <v>39</v>
      </c>
      <c r="Y654">
        <v>1991</v>
      </c>
      <c r="Z654">
        <v>1</v>
      </c>
      <c r="AA654" t="s">
        <v>353</v>
      </c>
      <c r="AB654" t="s">
        <v>354</v>
      </c>
      <c r="AC654" s="1">
        <v>33359</v>
      </c>
      <c r="AE654" t="s">
        <v>41</v>
      </c>
    </row>
    <row r="655" spans="1:31" x14ac:dyDescent="0.25">
      <c r="A655">
        <v>2019</v>
      </c>
      <c r="B655">
        <v>3</v>
      </c>
      <c r="C655">
        <v>23</v>
      </c>
      <c r="D655">
        <v>1</v>
      </c>
      <c r="E655">
        <v>1</v>
      </c>
      <c r="F655">
        <v>14000</v>
      </c>
      <c r="G655">
        <v>1045479</v>
      </c>
      <c r="H655" t="s">
        <v>350</v>
      </c>
      <c r="I655" t="s">
        <v>351</v>
      </c>
      <c r="J655" t="s">
        <v>34</v>
      </c>
      <c r="K655">
        <v>0</v>
      </c>
      <c r="L655">
        <v>131</v>
      </c>
      <c r="M655">
        <v>30</v>
      </c>
      <c r="N655">
        <v>0</v>
      </c>
      <c r="O655">
        <v>0</v>
      </c>
      <c r="P655">
        <v>0</v>
      </c>
      <c r="Q655" t="s">
        <v>46</v>
      </c>
      <c r="T655" t="s">
        <v>37</v>
      </c>
      <c r="U655" t="s">
        <v>352</v>
      </c>
      <c r="V655" t="s">
        <v>38</v>
      </c>
      <c r="W655" t="s">
        <v>39</v>
      </c>
      <c r="Y655">
        <v>1991</v>
      </c>
      <c r="Z655">
        <v>1</v>
      </c>
      <c r="AA655" t="s">
        <v>353</v>
      </c>
      <c r="AB655" t="s">
        <v>354</v>
      </c>
      <c r="AC655" s="1">
        <v>33359</v>
      </c>
      <c r="AE655" t="s">
        <v>41</v>
      </c>
    </row>
    <row r="656" spans="1:31" x14ac:dyDescent="0.25">
      <c r="A656">
        <v>2019</v>
      </c>
      <c r="B656">
        <v>3</v>
      </c>
      <c r="C656">
        <v>23</v>
      </c>
      <c r="D656">
        <v>1</v>
      </c>
      <c r="E656">
        <v>1</v>
      </c>
      <c r="F656">
        <v>14000</v>
      </c>
      <c r="G656">
        <v>1045479</v>
      </c>
      <c r="H656" t="s">
        <v>350</v>
      </c>
      <c r="I656" t="s">
        <v>351</v>
      </c>
      <c r="J656" t="s">
        <v>34</v>
      </c>
      <c r="K656">
        <v>0</v>
      </c>
      <c r="L656">
        <v>133</v>
      </c>
      <c r="M656">
        <v>30</v>
      </c>
      <c r="N656">
        <v>0</v>
      </c>
      <c r="O656">
        <v>1530000</v>
      </c>
      <c r="P656">
        <v>1530000</v>
      </c>
      <c r="Q656" t="s">
        <v>47</v>
      </c>
      <c r="T656" t="s">
        <v>37</v>
      </c>
      <c r="U656" t="s">
        <v>352</v>
      </c>
      <c r="V656" t="s">
        <v>38</v>
      </c>
      <c r="W656" t="s">
        <v>39</v>
      </c>
      <c r="Y656">
        <v>1991</v>
      </c>
      <c r="Z656">
        <v>1</v>
      </c>
      <c r="AA656" t="s">
        <v>353</v>
      </c>
      <c r="AB656" t="s">
        <v>354</v>
      </c>
      <c r="AC656" s="1">
        <v>33359</v>
      </c>
      <c r="AE656" t="s">
        <v>41</v>
      </c>
    </row>
    <row r="657" spans="1:31" x14ac:dyDescent="0.25">
      <c r="A657">
        <v>2019</v>
      </c>
      <c r="B657">
        <v>3</v>
      </c>
      <c r="C657">
        <v>23</v>
      </c>
      <c r="D657">
        <v>1</v>
      </c>
      <c r="E657">
        <v>1</v>
      </c>
      <c r="F657">
        <v>14000</v>
      </c>
      <c r="G657">
        <v>1045479</v>
      </c>
      <c r="H657" t="s">
        <v>350</v>
      </c>
      <c r="I657" t="s">
        <v>351</v>
      </c>
      <c r="J657" t="s">
        <v>34</v>
      </c>
      <c r="K657">
        <v>0</v>
      </c>
      <c r="L657">
        <v>199</v>
      </c>
      <c r="M657">
        <v>30</v>
      </c>
      <c r="N657">
        <v>0</v>
      </c>
      <c r="O657">
        <v>0</v>
      </c>
      <c r="P657">
        <v>0</v>
      </c>
      <c r="Q657" t="s">
        <v>48</v>
      </c>
      <c r="T657" t="s">
        <v>37</v>
      </c>
      <c r="U657" t="s">
        <v>352</v>
      </c>
      <c r="V657" t="s">
        <v>38</v>
      </c>
      <c r="W657" t="s">
        <v>39</v>
      </c>
      <c r="Y657">
        <v>1991</v>
      </c>
      <c r="Z657">
        <v>1</v>
      </c>
      <c r="AA657" t="s">
        <v>353</v>
      </c>
      <c r="AB657" t="s">
        <v>354</v>
      </c>
      <c r="AC657" s="1">
        <v>33359</v>
      </c>
      <c r="AE657" t="s">
        <v>41</v>
      </c>
    </row>
    <row r="658" spans="1:31" x14ac:dyDescent="0.25">
      <c r="A658">
        <v>2019</v>
      </c>
      <c r="B658">
        <v>3</v>
      </c>
      <c r="C658">
        <v>23</v>
      </c>
      <c r="D658">
        <v>1</v>
      </c>
      <c r="E658">
        <v>1</v>
      </c>
      <c r="F658">
        <v>14000</v>
      </c>
      <c r="G658">
        <v>1045479</v>
      </c>
      <c r="H658" t="s">
        <v>350</v>
      </c>
      <c r="I658" t="s">
        <v>351</v>
      </c>
      <c r="J658" t="s">
        <v>34</v>
      </c>
      <c r="K658">
        <v>0</v>
      </c>
      <c r="L658">
        <v>232</v>
      </c>
      <c r="M658">
        <v>30</v>
      </c>
      <c r="N658">
        <v>0</v>
      </c>
      <c r="O658">
        <v>0</v>
      </c>
      <c r="P658">
        <v>0</v>
      </c>
      <c r="Q658" t="s">
        <v>49</v>
      </c>
      <c r="T658" t="s">
        <v>37</v>
      </c>
      <c r="U658" t="s">
        <v>352</v>
      </c>
      <c r="V658" t="s">
        <v>38</v>
      </c>
      <c r="W658" t="s">
        <v>39</v>
      </c>
      <c r="Y658">
        <v>1991</v>
      </c>
      <c r="Z658">
        <v>1</v>
      </c>
      <c r="AA658" t="s">
        <v>353</v>
      </c>
      <c r="AB658" t="s">
        <v>354</v>
      </c>
      <c r="AC658" s="1">
        <v>33359</v>
      </c>
      <c r="AE658" t="s">
        <v>41</v>
      </c>
    </row>
    <row r="659" spans="1:31" x14ac:dyDescent="0.25">
      <c r="A659">
        <v>2019</v>
      </c>
      <c r="B659">
        <v>3</v>
      </c>
      <c r="C659">
        <v>23</v>
      </c>
      <c r="D659">
        <v>1</v>
      </c>
      <c r="E659">
        <v>1</v>
      </c>
      <c r="F659">
        <v>3000</v>
      </c>
      <c r="G659">
        <v>1047659</v>
      </c>
      <c r="H659" t="s">
        <v>355</v>
      </c>
      <c r="I659" t="s">
        <v>356</v>
      </c>
      <c r="J659" t="s">
        <v>34</v>
      </c>
      <c r="K659">
        <f>O659+O660+O661+O662+O663+O664+O665+O666+O667</f>
        <v>8190000</v>
      </c>
      <c r="L659">
        <v>111</v>
      </c>
      <c r="M659">
        <v>10</v>
      </c>
      <c r="N659" t="s">
        <v>291</v>
      </c>
      <c r="O659">
        <v>6300000</v>
      </c>
      <c r="P659">
        <v>5005000</v>
      </c>
      <c r="Q659" t="s">
        <v>36</v>
      </c>
      <c r="T659" t="s">
        <v>60</v>
      </c>
      <c r="U659" t="s">
        <v>357</v>
      </c>
      <c r="V659" t="s">
        <v>38</v>
      </c>
      <c r="W659" t="s">
        <v>39</v>
      </c>
      <c r="Y659">
        <v>1995</v>
      </c>
      <c r="Z659">
        <v>1</v>
      </c>
      <c r="AA659" t="s">
        <v>358</v>
      </c>
      <c r="AB659" t="s">
        <v>359</v>
      </c>
      <c r="AC659" s="1">
        <v>34151</v>
      </c>
      <c r="AE659" t="s">
        <v>41</v>
      </c>
    </row>
    <row r="660" spans="1:31" x14ac:dyDescent="0.25">
      <c r="A660">
        <v>2019</v>
      </c>
      <c r="B660">
        <v>3</v>
      </c>
      <c r="C660">
        <v>23</v>
      </c>
      <c r="D660">
        <v>1</v>
      </c>
      <c r="E660">
        <v>1</v>
      </c>
      <c r="F660">
        <v>3000</v>
      </c>
      <c r="G660">
        <v>1047659</v>
      </c>
      <c r="H660" t="s">
        <v>355</v>
      </c>
      <c r="I660" t="s">
        <v>356</v>
      </c>
      <c r="J660" t="s">
        <v>34</v>
      </c>
      <c r="K660">
        <v>0</v>
      </c>
      <c r="L660">
        <v>113</v>
      </c>
      <c r="M660">
        <v>30</v>
      </c>
      <c r="N660">
        <v>0</v>
      </c>
      <c r="O660">
        <v>0</v>
      </c>
      <c r="P660">
        <v>0</v>
      </c>
      <c r="Q660" t="s">
        <v>42</v>
      </c>
      <c r="T660" t="s">
        <v>60</v>
      </c>
      <c r="U660" t="s">
        <v>357</v>
      </c>
      <c r="V660" t="s">
        <v>38</v>
      </c>
      <c r="W660" t="s">
        <v>39</v>
      </c>
      <c r="Y660">
        <v>1995</v>
      </c>
      <c r="Z660">
        <v>1</v>
      </c>
      <c r="AA660" t="s">
        <v>358</v>
      </c>
      <c r="AB660" t="s">
        <v>359</v>
      </c>
      <c r="AC660" s="1">
        <v>34151</v>
      </c>
      <c r="AE660" t="s">
        <v>41</v>
      </c>
    </row>
    <row r="661" spans="1:31" x14ac:dyDescent="0.25">
      <c r="A661">
        <v>2019</v>
      </c>
      <c r="B661">
        <v>3</v>
      </c>
      <c r="C661">
        <v>23</v>
      </c>
      <c r="D661">
        <v>1</v>
      </c>
      <c r="E661">
        <v>1</v>
      </c>
      <c r="F661">
        <v>3000</v>
      </c>
      <c r="G661">
        <v>1047659</v>
      </c>
      <c r="H661" t="s">
        <v>355</v>
      </c>
      <c r="I661" t="s">
        <v>356</v>
      </c>
      <c r="J661" t="s">
        <v>34</v>
      </c>
      <c r="K661">
        <v>0</v>
      </c>
      <c r="L661">
        <v>114</v>
      </c>
      <c r="M661">
        <v>10</v>
      </c>
      <c r="N661">
        <v>0</v>
      </c>
      <c r="O661">
        <v>0</v>
      </c>
      <c r="P661">
        <v>0</v>
      </c>
      <c r="Q661" t="s">
        <v>43</v>
      </c>
      <c r="T661" t="s">
        <v>60</v>
      </c>
      <c r="U661" t="s">
        <v>357</v>
      </c>
      <c r="V661" t="s">
        <v>38</v>
      </c>
      <c r="W661" t="s">
        <v>39</v>
      </c>
      <c r="Y661">
        <v>1995</v>
      </c>
      <c r="Z661">
        <v>1</v>
      </c>
      <c r="AA661" t="s">
        <v>358</v>
      </c>
      <c r="AB661" t="s">
        <v>359</v>
      </c>
      <c r="AC661" s="1">
        <v>34151</v>
      </c>
      <c r="AE661" t="s">
        <v>41</v>
      </c>
    </row>
    <row r="662" spans="1:31" x14ac:dyDescent="0.25">
      <c r="A662">
        <v>2019</v>
      </c>
      <c r="B662">
        <v>3</v>
      </c>
      <c r="C662">
        <v>23</v>
      </c>
      <c r="D662">
        <v>1</v>
      </c>
      <c r="E662">
        <v>1</v>
      </c>
      <c r="F662">
        <v>3000</v>
      </c>
      <c r="G662">
        <v>1047659</v>
      </c>
      <c r="H662" t="s">
        <v>355</v>
      </c>
      <c r="I662" t="s">
        <v>356</v>
      </c>
      <c r="J662" t="s">
        <v>34</v>
      </c>
      <c r="K662">
        <v>0</v>
      </c>
      <c r="L662">
        <v>123</v>
      </c>
      <c r="M662">
        <v>30</v>
      </c>
      <c r="N662">
        <v>0</v>
      </c>
      <c r="O662">
        <v>0</v>
      </c>
      <c r="P662">
        <v>0</v>
      </c>
      <c r="Q662" t="s">
        <v>44</v>
      </c>
      <c r="T662" t="s">
        <v>60</v>
      </c>
      <c r="U662" t="s">
        <v>357</v>
      </c>
      <c r="V662" t="s">
        <v>38</v>
      </c>
      <c r="W662" t="s">
        <v>39</v>
      </c>
      <c r="Y662">
        <v>1995</v>
      </c>
      <c r="Z662">
        <v>1</v>
      </c>
      <c r="AA662" t="s">
        <v>358</v>
      </c>
      <c r="AB662" t="s">
        <v>359</v>
      </c>
      <c r="AC662" s="1">
        <v>34151</v>
      </c>
      <c r="AE662" t="s">
        <v>41</v>
      </c>
    </row>
    <row r="663" spans="1:31" x14ac:dyDescent="0.25">
      <c r="A663">
        <v>2019</v>
      </c>
      <c r="B663">
        <v>3</v>
      </c>
      <c r="C663">
        <v>23</v>
      </c>
      <c r="D663">
        <v>1</v>
      </c>
      <c r="E663">
        <v>1</v>
      </c>
      <c r="F663">
        <v>3000</v>
      </c>
      <c r="G663">
        <v>1047659</v>
      </c>
      <c r="H663" t="s">
        <v>355</v>
      </c>
      <c r="I663" t="s">
        <v>356</v>
      </c>
      <c r="J663" t="s">
        <v>34</v>
      </c>
      <c r="K663">
        <v>0</v>
      </c>
      <c r="L663">
        <v>125</v>
      </c>
      <c r="M663">
        <v>30</v>
      </c>
      <c r="N663">
        <v>0</v>
      </c>
      <c r="O663">
        <v>0</v>
      </c>
      <c r="P663">
        <v>0</v>
      </c>
      <c r="Q663" t="s">
        <v>45</v>
      </c>
      <c r="T663" t="s">
        <v>60</v>
      </c>
      <c r="U663" t="s">
        <v>357</v>
      </c>
      <c r="V663" t="s">
        <v>38</v>
      </c>
      <c r="W663" t="s">
        <v>39</v>
      </c>
      <c r="Y663">
        <v>1995</v>
      </c>
      <c r="Z663">
        <v>1</v>
      </c>
      <c r="AA663" t="s">
        <v>358</v>
      </c>
      <c r="AB663" t="s">
        <v>359</v>
      </c>
      <c r="AC663" s="1">
        <v>34151</v>
      </c>
      <c r="AE663" t="s">
        <v>41</v>
      </c>
    </row>
    <row r="664" spans="1:31" x14ac:dyDescent="0.25">
      <c r="A664">
        <v>2019</v>
      </c>
      <c r="B664">
        <v>3</v>
      </c>
      <c r="C664">
        <v>23</v>
      </c>
      <c r="D664">
        <v>1</v>
      </c>
      <c r="E664">
        <v>1</v>
      </c>
      <c r="F664">
        <v>3000</v>
      </c>
      <c r="G664">
        <v>1047659</v>
      </c>
      <c r="H664" t="s">
        <v>355</v>
      </c>
      <c r="I664" t="s">
        <v>356</v>
      </c>
      <c r="J664" t="s">
        <v>34</v>
      </c>
      <c r="K664">
        <v>0</v>
      </c>
      <c r="L664">
        <v>131</v>
      </c>
      <c r="M664">
        <v>30</v>
      </c>
      <c r="N664">
        <v>0</v>
      </c>
      <c r="O664">
        <v>0</v>
      </c>
      <c r="P664">
        <v>0</v>
      </c>
      <c r="Q664" t="s">
        <v>46</v>
      </c>
      <c r="T664" t="s">
        <v>60</v>
      </c>
      <c r="U664" t="s">
        <v>357</v>
      </c>
      <c r="V664" t="s">
        <v>38</v>
      </c>
      <c r="W664" t="s">
        <v>39</v>
      </c>
      <c r="Y664">
        <v>1995</v>
      </c>
      <c r="Z664">
        <v>1</v>
      </c>
      <c r="AA664" t="s">
        <v>358</v>
      </c>
      <c r="AB664" t="s">
        <v>359</v>
      </c>
      <c r="AC664" s="1">
        <v>34151</v>
      </c>
      <c r="AE664" t="s">
        <v>41</v>
      </c>
    </row>
    <row r="665" spans="1:31" x14ac:dyDescent="0.25">
      <c r="A665">
        <v>2019</v>
      </c>
      <c r="B665">
        <v>3</v>
      </c>
      <c r="C665">
        <v>23</v>
      </c>
      <c r="D665">
        <v>1</v>
      </c>
      <c r="E665">
        <v>1</v>
      </c>
      <c r="F665">
        <v>3000</v>
      </c>
      <c r="G665">
        <v>1047659</v>
      </c>
      <c r="H665" t="s">
        <v>355</v>
      </c>
      <c r="I665" t="s">
        <v>356</v>
      </c>
      <c r="J665" t="s">
        <v>34</v>
      </c>
      <c r="K665">
        <v>0</v>
      </c>
      <c r="L665">
        <v>133</v>
      </c>
      <c r="M665">
        <v>30</v>
      </c>
      <c r="N665">
        <v>0</v>
      </c>
      <c r="O665">
        <v>1890000</v>
      </c>
      <c r="P665">
        <v>1890000</v>
      </c>
      <c r="Q665" t="s">
        <v>47</v>
      </c>
      <c r="T665" t="s">
        <v>60</v>
      </c>
      <c r="U665" t="s">
        <v>357</v>
      </c>
      <c r="V665" t="s">
        <v>38</v>
      </c>
      <c r="W665" t="s">
        <v>39</v>
      </c>
      <c r="Y665">
        <v>1995</v>
      </c>
      <c r="Z665">
        <v>1</v>
      </c>
      <c r="AA665" t="s">
        <v>358</v>
      </c>
      <c r="AB665" t="s">
        <v>359</v>
      </c>
      <c r="AC665" s="1">
        <v>34151</v>
      </c>
      <c r="AE665" t="s">
        <v>41</v>
      </c>
    </row>
    <row r="666" spans="1:31" x14ac:dyDescent="0.25">
      <c r="A666">
        <v>2019</v>
      </c>
      <c r="B666">
        <v>3</v>
      </c>
      <c r="C666">
        <v>23</v>
      </c>
      <c r="D666">
        <v>1</v>
      </c>
      <c r="E666">
        <v>1</v>
      </c>
      <c r="F666">
        <v>3000</v>
      </c>
      <c r="G666">
        <v>1047659</v>
      </c>
      <c r="H666" t="s">
        <v>355</v>
      </c>
      <c r="I666" t="s">
        <v>356</v>
      </c>
      <c r="J666" t="s">
        <v>34</v>
      </c>
      <c r="K666">
        <v>0</v>
      </c>
      <c r="L666">
        <v>199</v>
      </c>
      <c r="M666">
        <v>30</v>
      </c>
      <c r="N666">
        <v>0</v>
      </c>
      <c r="O666">
        <v>0</v>
      </c>
      <c r="P666">
        <v>0</v>
      </c>
      <c r="Q666" t="s">
        <v>48</v>
      </c>
      <c r="T666" t="s">
        <v>60</v>
      </c>
      <c r="U666" t="s">
        <v>357</v>
      </c>
      <c r="V666" t="s">
        <v>38</v>
      </c>
      <c r="W666" t="s">
        <v>39</v>
      </c>
      <c r="Y666">
        <v>1995</v>
      </c>
      <c r="Z666">
        <v>1</v>
      </c>
      <c r="AA666" t="s">
        <v>358</v>
      </c>
      <c r="AB666" t="s">
        <v>359</v>
      </c>
      <c r="AC666" s="1">
        <v>34151</v>
      </c>
      <c r="AE666" t="s">
        <v>41</v>
      </c>
    </row>
    <row r="667" spans="1:31" x14ac:dyDescent="0.25">
      <c r="A667">
        <v>2019</v>
      </c>
      <c r="B667">
        <v>3</v>
      </c>
      <c r="C667">
        <v>23</v>
      </c>
      <c r="D667">
        <v>1</v>
      </c>
      <c r="E667">
        <v>1</v>
      </c>
      <c r="F667">
        <v>3000</v>
      </c>
      <c r="G667">
        <v>1047659</v>
      </c>
      <c r="H667" t="s">
        <v>355</v>
      </c>
      <c r="I667" t="s">
        <v>356</v>
      </c>
      <c r="J667" t="s">
        <v>34</v>
      </c>
      <c r="K667">
        <v>0</v>
      </c>
      <c r="L667">
        <v>232</v>
      </c>
      <c r="M667">
        <v>30</v>
      </c>
      <c r="N667">
        <v>0</v>
      </c>
      <c r="O667">
        <v>0</v>
      </c>
      <c r="P667">
        <v>0</v>
      </c>
      <c r="Q667" t="s">
        <v>49</v>
      </c>
      <c r="T667" t="s">
        <v>60</v>
      </c>
      <c r="U667" t="s">
        <v>357</v>
      </c>
      <c r="V667" t="s">
        <v>38</v>
      </c>
      <c r="W667" t="s">
        <v>39</v>
      </c>
      <c r="Y667">
        <v>1995</v>
      </c>
      <c r="Z667">
        <v>1</v>
      </c>
      <c r="AA667" t="s">
        <v>358</v>
      </c>
      <c r="AB667" t="s">
        <v>359</v>
      </c>
      <c r="AC667" s="1">
        <v>34151</v>
      </c>
      <c r="AE667" t="s">
        <v>41</v>
      </c>
    </row>
    <row r="668" spans="1:31" x14ac:dyDescent="0.25">
      <c r="A668">
        <v>2019</v>
      </c>
      <c r="B668">
        <v>3</v>
      </c>
      <c r="C668">
        <v>23</v>
      </c>
      <c r="D668">
        <v>1</v>
      </c>
      <c r="E668">
        <v>1</v>
      </c>
      <c r="F668">
        <v>2000</v>
      </c>
      <c r="G668">
        <v>1047876</v>
      </c>
      <c r="H668" t="s">
        <v>360</v>
      </c>
      <c r="I668" t="s">
        <v>361</v>
      </c>
      <c r="J668" t="s">
        <v>34</v>
      </c>
      <c r="K668">
        <f>O668+O669+O670+O671+O672+O673+O674+O675+O676</f>
        <v>7907664</v>
      </c>
      <c r="L668">
        <v>111</v>
      </c>
      <c r="M668">
        <v>10</v>
      </c>
      <c r="N668" t="s">
        <v>163</v>
      </c>
      <c r="O668">
        <v>6000000</v>
      </c>
      <c r="P668">
        <v>5460000</v>
      </c>
      <c r="Q668" t="s">
        <v>36</v>
      </c>
      <c r="T668" t="s">
        <v>164</v>
      </c>
      <c r="U668" t="s">
        <v>229</v>
      </c>
      <c r="V668" t="s">
        <v>38</v>
      </c>
      <c r="W668" t="s">
        <v>39</v>
      </c>
      <c r="Y668">
        <v>2006</v>
      </c>
      <c r="Z668">
        <v>1</v>
      </c>
      <c r="AA668" t="s">
        <v>129</v>
      </c>
      <c r="AB668" t="s">
        <v>362</v>
      </c>
      <c r="AC668" s="1">
        <v>39022</v>
      </c>
      <c r="AE668" t="s">
        <v>41</v>
      </c>
    </row>
    <row r="669" spans="1:31" x14ac:dyDescent="0.25">
      <c r="A669">
        <v>2019</v>
      </c>
      <c r="B669">
        <v>3</v>
      </c>
      <c r="C669">
        <v>23</v>
      </c>
      <c r="D669">
        <v>1</v>
      </c>
      <c r="E669">
        <v>1</v>
      </c>
      <c r="F669">
        <v>2000</v>
      </c>
      <c r="G669">
        <v>1047876</v>
      </c>
      <c r="H669" t="s">
        <v>360</v>
      </c>
      <c r="I669" t="s">
        <v>361</v>
      </c>
      <c r="J669" t="s">
        <v>34</v>
      </c>
      <c r="K669">
        <v>0</v>
      </c>
      <c r="L669">
        <v>113</v>
      </c>
      <c r="M669">
        <v>30</v>
      </c>
      <c r="N669">
        <v>0</v>
      </c>
      <c r="O669">
        <v>0</v>
      </c>
      <c r="P669">
        <v>0</v>
      </c>
      <c r="Q669" t="s">
        <v>42</v>
      </c>
      <c r="T669" t="s">
        <v>164</v>
      </c>
      <c r="U669" t="s">
        <v>229</v>
      </c>
      <c r="V669" t="s">
        <v>38</v>
      </c>
      <c r="W669" t="s">
        <v>39</v>
      </c>
      <c r="Y669">
        <v>2006</v>
      </c>
      <c r="Z669">
        <v>1</v>
      </c>
      <c r="AA669" t="s">
        <v>129</v>
      </c>
      <c r="AB669" t="s">
        <v>362</v>
      </c>
      <c r="AC669" s="1">
        <v>39022</v>
      </c>
      <c r="AE669" t="s">
        <v>41</v>
      </c>
    </row>
    <row r="670" spans="1:31" x14ac:dyDescent="0.25">
      <c r="A670">
        <v>2019</v>
      </c>
      <c r="B670">
        <v>3</v>
      </c>
      <c r="C670">
        <v>23</v>
      </c>
      <c r="D670">
        <v>1</v>
      </c>
      <c r="E670">
        <v>1</v>
      </c>
      <c r="F670">
        <v>2000</v>
      </c>
      <c r="G670">
        <v>1047876</v>
      </c>
      <c r="H670" t="s">
        <v>360</v>
      </c>
      <c r="I670" t="s">
        <v>361</v>
      </c>
      <c r="J670" t="s">
        <v>34</v>
      </c>
      <c r="K670">
        <v>0</v>
      </c>
      <c r="L670">
        <v>114</v>
      </c>
      <c r="M670">
        <v>10</v>
      </c>
      <c r="N670">
        <v>0</v>
      </c>
      <c r="O670">
        <v>0</v>
      </c>
      <c r="P670">
        <v>0</v>
      </c>
      <c r="Q670" t="s">
        <v>43</v>
      </c>
      <c r="T670" t="s">
        <v>164</v>
      </c>
      <c r="U670" t="s">
        <v>229</v>
      </c>
      <c r="V670" t="s">
        <v>38</v>
      </c>
      <c r="W670" t="s">
        <v>39</v>
      </c>
      <c r="Y670">
        <v>2006</v>
      </c>
      <c r="Z670">
        <v>1</v>
      </c>
      <c r="AA670" t="s">
        <v>129</v>
      </c>
      <c r="AB670" t="s">
        <v>362</v>
      </c>
      <c r="AC670" s="1">
        <v>39022</v>
      </c>
      <c r="AE670" t="s">
        <v>41</v>
      </c>
    </row>
    <row r="671" spans="1:31" x14ac:dyDescent="0.25">
      <c r="A671">
        <v>2019</v>
      </c>
      <c r="B671">
        <v>3</v>
      </c>
      <c r="C671">
        <v>23</v>
      </c>
      <c r="D671">
        <v>1</v>
      </c>
      <c r="E671">
        <v>1</v>
      </c>
      <c r="F671">
        <v>2000</v>
      </c>
      <c r="G671">
        <v>1047876</v>
      </c>
      <c r="H671" t="s">
        <v>360</v>
      </c>
      <c r="I671" t="s">
        <v>361</v>
      </c>
      <c r="J671" t="s">
        <v>34</v>
      </c>
      <c r="K671">
        <v>0</v>
      </c>
      <c r="L671">
        <v>123</v>
      </c>
      <c r="M671">
        <v>30</v>
      </c>
      <c r="N671">
        <v>0</v>
      </c>
      <c r="O671">
        <v>107664</v>
      </c>
      <c r="P671">
        <v>107664</v>
      </c>
      <c r="Q671" t="s">
        <v>44</v>
      </c>
      <c r="T671" t="s">
        <v>164</v>
      </c>
      <c r="U671" t="s">
        <v>229</v>
      </c>
      <c r="V671" t="s">
        <v>38</v>
      </c>
      <c r="W671" t="s">
        <v>39</v>
      </c>
      <c r="Y671">
        <v>2006</v>
      </c>
      <c r="Z671">
        <v>1</v>
      </c>
      <c r="AA671" t="s">
        <v>129</v>
      </c>
      <c r="AB671" t="s">
        <v>362</v>
      </c>
      <c r="AC671" s="1">
        <v>39022</v>
      </c>
      <c r="AE671" t="s">
        <v>41</v>
      </c>
    </row>
    <row r="672" spans="1:31" x14ac:dyDescent="0.25">
      <c r="A672">
        <v>2019</v>
      </c>
      <c r="B672">
        <v>3</v>
      </c>
      <c r="C672">
        <v>23</v>
      </c>
      <c r="D672">
        <v>1</v>
      </c>
      <c r="E672">
        <v>1</v>
      </c>
      <c r="F672">
        <v>2000</v>
      </c>
      <c r="G672">
        <v>1047876</v>
      </c>
      <c r="H672" t="s">
        <v>360</v>
      </c>
      <c r="I672" t="s">
        <v>361</v>
      </c>
      <c r="J672" t="s">
        <v>34</v>
      </c>
      <c r="K672">
        <v>0</v>
      </c>
      <c r="L672">
        <v>125</v>
      </c>
      <c r="M672">
        <v>30</v>
      </c>
      <c r="N672">
        <v>0</v>
      </c>
      <c r="O672">
        <v>0</v>
      </c>
      <c r="P672">
        <v>0</v>
      </c>
      <c r="Q672" t="s">
        <v>45</v>
      </c>
      <c r="T672" t="s">
        <v>164</v>
      </c>
      <c r="U672" t="s">
        <v>229</v>
      </c>
      <c r="V672" t="s">
        <v>38</v>
      </c>
      <c r="W672" t="s">
        <v>39</v>
      </c>
      <c r="Y672">
        <v>2006</v>
      </c>
      <c r="Z672">
        <v>1</v>
      </c>
      <c r="AA672" t="s">
        <v>129</v>
      </c>
      <c r="AB672" t="s">
        <v>362</v>
      </c>
      <c r="AC672" s="1">
        <v>39022</v>
      </c>
      <c r="AE672" t="s">
        <v>41</v>
      </c>
    </row>
    <row r="673" spans="1:31" x14ac:dyDescent="0.25">
      <c r="A673">
        <v>2019</v>
      </c>
      <c r="B673">
        <v>3</v>
      </c>
      <c r="C673">
        <v>23</v>
      </c>
      <c r="D673">
        <v>1</v>
      </c>
      <c r="E673">
        <v>1</v>
      </c>
      <c r="F673">
        <v>2000</v>
      </c>
      <c r="G673">
        <v>1047876</v>
      </c>
      <c r="H673" t="s">
        <v>360</v>
      </c>
      <c r="I673" t="s">
        <v>361</v>
      </c>
      <c r="J673" t="s">
        <v>34</v>
      </c>
      <c r="K673">
        <v>0</v>
      </c>
      <c r="L673">
        <v>131</v>
      </c>
      <c r="M673">
        <v>30</v>
      </c>
      <c r="N673">
        <v>0</v>
      </c>
      <c r="O673">
        <v>0</v>
      </c>
      <c r="P673">
        <v>0</v>
      </c>
      <c r="Q673" t="s">
        <v>46</v>
      </c>
      <c r="T673" t="s">
        <v>164</v>
      </c>
      <c r="U673" t="s">
        <v>229</v>
      </c>
      <c r="V673" t="s">
        <v>38</v>
      </c>
      <c r="W673" t="s">
        <v>39</v>
      </c>
      <c r="Y673">
        <v>2006</v>
      </c>
      <c r="Z673">
        <v>1</v>
      </c>
      <c r="AA673" t="s">
        <v>129</v>
      </c>
      <c r="AB673" t="s">
        <v>362</v>
      </c>
      <c r="AC673" s="1">
        <v>39022</v>
      </c>
      <c r="AE673" t="s">
        <v>41</v>
      </c>
    </row>
    <row r="674" spans="1:31" x14ac:dyDescent="0.25">
      <c r="A674">
        <v>2019</v>
      </c>
      <c r="B674">
        <v>3</v>
      </c>
      <c r="C674">
        <v>23</v>
      </c>
      <c r="D674">
        <v>1</v>
      </c>
      <c r="E674">
        <v>1</v>
      </c>
      <c r="F674">
        <v>2000</v>
      </c>
      <c r="G674">
        <v>1047876</v>
      </c>
      <c r="H674" t="s">
        <v>360</v>
      </c>
      <c r="I674" t="s">
        <v>361</v>
      </c>
      <c r="J674" t="s">
        <v>34</v>
      </c>
      <c r="K674">
        <v>0</v>
      </c>
      <c r="L674">
        <v>133</v>
      </c>
      <c r="M674">
        <v>30</v>
      </c>
      <c r="N674">
        <v>0</v>
      </c>
      <c r="O674">
        <v>1800000</v>
      </c>
      <c r="P674">
        <v>1800000</v>
      </c>
      <c r="Q674" t="s">
        <v>47</v>
      </c>
      <c r="T674" t="s">
        <v>164</v>
      </c>
      <c r="U674" t="s">
        <v>229</v>
      </c>
      <c r="V674" t="s">
        <v>38</v>
      </c>
      <c r="W674" t="s">
        <v>39</v>
      </c>
      <c r="Y674">
        <v>2006</v>
      </c>
      <c r="Z674">
        <v>1</v>
      </c>
      <c r="AA674" t="s">
        <v>129</v>
      </c>
      <c r="AB674" t="s">
        <v>362</v>
      </c>
      <c r="AC674" s="1">
        <v>39022</v>
      </c>
      <c r="AE674" t="s">
        <v>41</v>
      </c>
    </row>
    <row r="675" spans="1:31" x14ac:dyDescent="0.25">
      <c r="A675">
        <v>2019</v>
      </c>
      <c r="B675">
        <v>3</v>
      </c>
      <c r="C675">
        <v>23</v>
      </c>
      <c r="D675">
        <v>1</v>
      </c>
      <c r="E675">
        <v>1</v>
      </c>
      <c r="F675">
        <v>2000</v>
      </c>
      <c r="G675">
        <v>1047876</v>
      </c>
      <c r="H675" t="s">
        <v>360</v>
      </c>
      <c r="I675" t="s">
        <v>361</v>
      </c>
      <c r="J675" t="s">
        <v>34</v>
      </c>
      <c r="K675">
        <v>0</v>
      </c>
      <c r="L675">
        <v>199</v>
      </c>
      <c r="M675">
        <v>30</v>
      </c>
      <c r="N675">
        <v>0</v>
      </c>
      <c r="O675">
        <v>0</v>
      </c>
      <c r="P675">
        <v>0</v>
      </c>
      <c r="Q675" t="s">
        <v>48</v>
      </c>
      <c r="T675" t="s">
        <v>164</v>
      </c>
      <c r="U675" t="s">
        <v>229</v>
      </c>
      <c r="V675" t="s">
        <v>38</v>
      </c>
      <c r="W675" t="s">
        <v>39</v>
      </c>
      <c r="Y675">
        <v>2006</v>
      </c>
      <c r="Z675">
        <v>1</v>
      </c>
      <c r="AA675" t="s">
        <v>129</v>
      </c>
      <c r="AB675" t="s">
        <v>362</v>
      </c>
      <c r="AC675" s="1">
        <v>39022</v>
      </c>
      <c r="AE675" t="s">
        <v>41</v>
      </c>
    </row>
    <row r="676" spans="1:31" x14ac:dyDescent="0.25">
      <c r="A676">
        <v>2019</v>
      </c>
      <c r="B676">
        <v>3</v>
      </c>
      <c r="C676">
        <v>23</v>
      </c>
      <c r="D676">
        <v>1</v>
      </c>
      <c r="E676">
        <v>1</v>
      </c>
      <c r="F676">
        <v>2000</v>
      </c>
      <c r="G676">
        <v>1047876</v>
      </c>
      <c r="H676" t="s">
        <v>360</v>
      </c>
      <c r="I676" t="s">
        <v>361</v>
      </c>
      <c r="J676" t="s">
        <v>34</v>
      </c>
      <c r="K676">
        <v>0</v>
      </c>
      <c r="L676">
        <v>232</v>
      </c>
      <c r="M676">
        <v>30</v>
      </c>
      <c r="N676">
        <v>0</v>
      </c>
      <c r="O676">
        <v>0</v>
      </c>
      <c r="P676">
        <v>0</v>
      </c>
      <c r="Q676" t="s">
        <v>49</v>
      </c>
      <c r="T676" t="s">
        <v>164</v>
      </c>
      <c r="U676" t="s">
        <v>229</v>
      </c>
      <c r="V676" t="s">
        <v>38</v>
      </c>
      <c r="W676" t="s">
        <v>39</v>
      </c>
      <c r="Y676">
        <v>2006</v>
      </c>
      <c r="Z676">
        <v>1</v>
      </c>
      <c r="AA676" t="s">
        <v>129</v>
      </c>
      <c r="AB676" t="s">
        <v>362</v>
      </c>
      <c r="AC676" s="1">
        <v>39022</v>
      </c>
      <c r="AE676" t="s">
        <v>41</v>
      </c>
    </row>
    <row r="677" spans="1:31" x14ac:dyDescent="0.25">
      <c r="A677">
        <v>2019</v>
      </c>
      <c r="B677">
        <v>3</v>
      </c>
      <c r="C677">
        <v>23</v>
      </c>
      <c r="D677">
        <v>1</v>
      </c>
      <c r="E677">
        <v>1</v>
      </c>
      <c r="F677">
        <v>4000</v>
      </c>
      <c r="G677">
        <v>1057995</v>
      </c>
      <c r="H677" t="s">
        <v>363</v>
      </c>
      <c r="I677" t="s">
        <v>364</v>
      </c>
      <c r="J677" t="s">
        <v>34</v>
      </c>
      <c r="K677">
        <f>O677+O678+O679+O680+O681+O682+O683+O684+O685</f>
        <v>12138478</v>
      </c>
      <c r="L677">
        <v>111</v>
      </c>
      <c r="M677">
        <v>10</v>
      </c>
      <c r="N677" t="s">
        <v>365</v>
      </c>
      <c r="O677">
        <v>6700000</v>
      </c>
      <c r="P677">
        <v>6097000</v>
      </c>
      <c r="Q677" t="s">
        <v>36</v>
      </c>
      <c r="T677" t="s">
        <v>60</v>
      </c>
      <c r="U677" t="s">
        <v>229</v>
      </c>
      <c r="V677" t="s">
        <v>38</v>
      </c>
      <c r="W677" t="s">
        <v>39</v>
      </c>
      <c r="Y677">
        <v>2000</v>
      </c>
      <c r="Z677">
        <v>1</v>
      </c>
      <c r="AA677" t="s">
        <v>366</v>
      </c>
      <c r="AB677" t="s">
        <v>367</v>
      </c>
      <c r="AC677" s="1">
        <v>36617</v>
      </c>
      <c r="AE677" t="s">
        <v>41</v>
      </c>
    </row>
    <row r="678" spans="1:31" x14ac:dyDescent="0.25">
      <c r="A678">
        <v>2019</v>
      </c>
      <c r="B678">
        <v>3</v>
      </c>
      <c r="C678">
        <v>23</v>
      </c>
      <c r="D678">
        <v>1</v>
      </c>
      <c r="E678">
        <v>1</v>
      </c>
      <c r="F678">
        <v>4000</v>
      </c>
      <c r="G678">
        <v>1057995</v>
      </c>
      <c r="H678" t="s">
        <v>363</v>
      </c>
      <c r="I678" t="s">
        <v>364</v>
      </c>
      <c r="J678" t="s">
        <v>34</v>
      </c>
      <c r="K678">
        <v>0</v>
      </c>
      <c r="L678">
        <v>113</v>
      </c>
      <c r="M678">
        <v>30</v>
      </c>
      <c r="N678">
        <v>0</v>
      </c>
      <c r="O678">
        <v>0</v>
      </c>
      <c r="P678">
        <v>0</v>
      </c>
      <c r="Q678" t="s">
        <v>42</v>
      </c>
      <c r="T678" t="s">
        <v>60</v>
      </c>
      <c r="U678" t="s">
        <v>229</v>
      </c>
      <c r="V678" t="s">
        <v>38</v>
      </c>
      <c r="W678" t="s">
        <v>39</v>
      </c>
      <c r="Y678">
        <v>2000</v>
      </c>
      <c r="Z678">
        <v>1</v>
      </c>
      <c r="AA678" t="s">
        <v>366</v>
      </c>
      <c r="AB678" t="s">
        <v>367</v>
      </c>
      <c r="AC678" s="1">
        <v>36617</v>
      </c>
      <c r="AE678" t="s">
        <v>41</v>
      </c>
    </row>
    <row r="679" spans="1:31" x14ac:dyDescent="0.25">
      <c r="A679">
        <v>2019</v>
      </c>
      <c r="B679">
        <v>3</v>
      </c>
      <c r="C679">
        <v>23</v>
      </c>
      <c r="D679">
        <v>1</v>
      </c>
      <c r="E679">
        <v>1</v>
      </c>
      <c r="F679">
        <v>4000</v>
      </c>
      <c r="G679">
        <v>1057995</v>
      </c>
      <c r="H679" t="s">
        <v>363</v>
      </c>
      <c r="I679" t="s">
        <v>364</v>
      </c>
      <c r="J679" t="s">
        <v>34</v>
      </c>
      <c r="K679">
        <v>0</v>
      </c>
      <c r="L679">
        <v>114</v>
      </c>
      <c r="M679">
        <v>30</v>
      </c>
      <c r="N679">
        <v>0</v>
      </c>
      <c r="O679">
        <v>0</v>
      </c>
      <c r="P679">
        <v>0</v>
      </c>
      <c r="Q679" t="s">
        <v>43</v>
      </c>
      <c r="T679" t="s">
        <v>60</v>
      </c>
      <c r="U679" t="s">
        <v>229</v>
      </c>
      <c r="V679" t="s">
        <v>38</v>
      </c>
      <c r="W679" t="s">
        <v>39</v>
      </c>
      <c r="Y679">
        <v>2000</v>
      </c>
      <c r="Z679">
        <v>1</v>
      </c>
      <c r="AA679" t="s">
        <v>366</v>
      </c>
      <c r="AB679" t="s">
        <v>367</v>
      </c>
      <c r="AC679" s="1">
        <v>36617</v>
      </c>
      <c r="AE679" t="s">
        <v>41</v>
      </c>
    </row>
    <row r="680" spans="1:31" x14ac:dyDescent="0.25">
      <c r="A680">
        <v>2019</v>
      </c>
      <c r="B680">
        <v>3</v>
      </c>
      <c r="C680">
        <v>23</v>
      </c>
      <c r="D680">
        <v>1</v>
      </c>
      <c r="E680">
        <v>1</v>
      </c>
      <c r="F680">
        <v>4000</v>
      </c>
      <c r="G680">
        <v>1057995</v>
      </c>
      <c r="H680" t="s">
        <v>363</v>
      </c>
      <c r="I680" t="s">
        <v>364</v>
      </c>
      <c r="J680" t="s">
        <v>34</v>
      </c>
      <c r="K680">
        <v>0</v>
      </c>
      <c r="L680">
        <v>123</v>
      </c>
      <c r="M680">
        <v>30</v>
      </c>
      <c r="N680">
        <v>0</v>
      </c>
      <c r="O680">
        <v>1807628</v>
      </c>
      <c r="P680">
        <v>1807628</v>
      </c>
      <c r="Q680" t="s">
        <v>44</v>
      </c>
      <c r="T680" t="s">
        <v>60</v>
      </c>
      <c r="U680" t="s">
        <v>229</v>
      </c>
      <c r="V680" t="s">
        <v>38</v>
      </c>
      <c r="W680" t="s">
        <v>39</v>
      </c>
      <c r="Y680">
        <v>2000</v>
      </c>
      <c r="Z680">
        <v>1</v>
      </c>
      <c r="AA680" t="s">
        <v>366</v>
      </c>
      <c r="AB680" t="s">
        <v>367</v>
      </c>
      <c r="AC680" s="1">
        <v>36617</v>
      </c>
      <c r="AE680" t="s">
        <v>41</v>
      </c>
    </row>
    <row r="681" spans="1:31" x14ac:dyDescent="0.25">
      <c r="A681">
        <v>2019</v>
      </c>
      <c r="B681">
        <v>3</v>
      </c>
      <c r="C681">
        <v>23</v>
      </c>
      <c r="D681">
        <v>1</v>
      </c>
      <c r="E681">
        <v>1</v>
      </c>
      <c r="F681">
        <v>4000</v>
      </c>
      <c r="G681">
        <v>1057995</v>
      </c>
      <c r="H681" t="s">
        <v>363</v>
      </c>
      <c r="I681" t="s">
        <v>364</v>
      </c>
      <c r="J681" t="s">
        <v>34</v>
      </c>
      <c r="K681">
        <v>0</v>
      </c>
      <c r="L681">
        <v>125</v>
      </c>
      <c r="M681">
        <v>30</v>
      </c>
      <c r="N681">
        <v>0</v>
      </c>
      <c r="O681">
        <v>0</v>
      </c>
      <c r="P681">
        <v>0</v>
      </c>
      <c r="Q681" t="s">
        <v>45</v>
      </c>
      <c r="T681" t="s">
        <v>60</v>
      </c>
      <c r="U681" t="s">
        <v>229</v>
      </c>
      <c r="V681" t="s">
        <v>38</v>
      </c>
      <c r="W681" t="s">
        <v>39</v>
      </c>
      <c r="Y681">
        <v>2000</v>
      </c>
      <c r="Z681">
        <v>1</v>
      </c>
      <c r="AA681" t="s">
        <v>366</v>
      </c>
      <c r="AB681" t="s">
        <v>367</v>
      </c>
      <c r="AC681" s="1">
        <v>36617</v>
      </c>
      <c r="AE681" t="s">
        <v>41</v>
      </c>
    </row>
    <row r="682" spans="1:31" x14ac:dyDescent="0.25">
      <c r="A682">
        <v>2019</v>
      </c>
      <c r="B682">
        <v>3</v>
      </c>
      <c r="C682">
        <v>23</v>
      </c>
      <c r="D682">
        <v>1</v>
      </c>
      <c r="E682">
        <v>1</v>
      </c>
      <c r="F682">
        <v>4000</v>
      </c>
      <c r="G682">
        <v>1057995</v>
      </c>
      <c r="H682" t="s">
        <v>363</v>
      </c>
      <c r="I682" t="s">
        <v>364</v>
      </c>
      <c r="J682" t="s">
        <v>34</v>
      </c>
      <c r="K682">
        <v>0</v>
      </c>
      <c r="L682">
        <v>131</v>
      </c>
      <c r="M682">
        <v>30</v>
      </c>
      <c r="N682">
        <v>0</v>
      </c>
      <c r="O682">
        <v>0</v>
      </c>
      <c r="P682">
        <v>0</v>
      </c>
      <c r="Q682" t="s">
        <v>46</v>
      </c>
      <c r="T682" t="s">
        <v>60</v>
      </c>
      <c r="U682" t="s">
        <v>229</v>
      </c>
      <c r="V682" t="s">
        <v>38</v>
      </c>
      <c r="W682" t="s">
        <v>39</v>
      </c>
      <c r="Y682">
        <v>2000</v>
      </c>
      <c r="Z682">
        <v>1</v>
      </c>
      <c r="AA682" t="s">
        <v>366</v>
      </c>
      <c r="AB682" t="s">
        <v>367</v>
      </c>
      <c r="AC682" s="1">
        <v>36617</v>
      </c>
      <c r="AE682" t="s">
        <v>41</v>
      </c>
    </row>
    <row r="683" spans="1:31" x14ac:dyDescent="0.25">
      <c r="A683">
        <v>2019</v>
      </c>
      <c r="B683">
        <v>3</v>
      </c>
      <c r="C683">
        <v>23</v>
      </c>
      <c r="D683">
        <v>1</v>
      </c>
      <c r="E683">
        <v>1</v>
      </c>
      <c r="F683">
        <v>4000</v>
      </c>
      <c r="G683">
        <v>1057995</v>
      </c>
      <c r="H683" t="s">
        <v>363</v>
      </c>
      <c r="I683" t="s">
        <v>364</v>
      </c>
      <c r="J683" t="s">
        <v>34</v>
      </c>
      <c r="K683">
        <v>0</v>
      </c>
      <c r="L683">
        <v>133</v>
      </c>
      <c r="M683">
        <v>30</v>
      </c>
      <c r="N683">
        <v>0</v>
      </c>
      <c r="O683">
        <v>2010000</v>
      </c>
      <c r="P683">
        <v>2010000</v>
      </c>
      <c r="Q683" t="s">
        <v>47</v>
      </c>
      <c r="T683" t="s">
        <v>60</v>
      </c>
      <c r="U683" t="s">
        <v>229</v>
      </c>
      <c r="V683" t="s">
        <v>38</v>
      </c>
      <c r="W683" t="s">
        <v>39</v>
      </c>
      <c r="Y683">
        <v>2000</v>
      </c>
      <c r="Z683">
        <v>1</v>
      </c>
      <c r="AA683" t="s">
        <v>366</v>
      </c>
      <c r="AB683" t="s">
        <v>367</v>
      </c>
      <c r="AC683" s="1">
        <v>36617</v>
      </c>
      <c r="AE683" t="s">
        <v>41</v>
      </c>
    </row>
    <row r="684" spans="1:31" x14ac:dyDescent="0.25">
      <c r="A684">
        <v>2019</v>
      </c>
      <c r="B684">
        <v>3</v>
      </c>
      <c r="C684">
        <v>23</v>
      </c>
      <c r="D684">
        <v>1</v>
      </c>
      <c r="E684">
        <v>1</v>
      </c>
      <c r="F684">
        <v>4000</v>
      </c>
      <c r="G684">
        <v>1057995</v>
      </c>
      <c r="H684" t="s">
        <v>363</v>
      </c>
      <c r="I684" t="s">
        <v>364</v>
      </c>
      <c r="J684" t="s">
        <v>34</v>
      </c>
      <c r="K684">
        <v>0</v>
      </c>
      <c r="L684">
        <v>199</v>
      </c>
      <c r="M684">
        <v>30</v>
      </c>
      <c r="N684">
        <v>0</v>
      </c>
      <c r="O684">
        <v>0</v>
      </c>
      <c r="P684">
        <v>0</v>
      </c>
      <c r="Q684" t="s">
        <v>48</v>
      </c>
      <c r="T684" t="s">
        <v>60</v>
      </c>
      <c r="U684" t="s">
        <v>229</v>
      </c>
      <c r="V684" t="s">
        <v>38</v>
      </c>
      <c r="W684" t="s">
        <v>39</v>
      </c>
      <c r="Y684">
        <v>2000</v>
      </c>
      <c r="Z684">
        <v>1</v>
      </c>
      <c r="AA684" t="s">
        <v>366</v>
      </c>
      <c r="AB684" t="s">
        <v>367</v>
      </c>
      <c r="AC684" s="1">
        <v>36617</v>
      </c>
      <c r="AE684" t="s">
        <v>41</v>
      </c>
    </row>
    <row r="685" spans="1:31" x14ac:dyDescent="0.25">
      <c r="A685">
        <v>2019</v>
      </c>
      <c r="B685">
        <v>3</v>
      </c>
      <c r="C685">
        <v>23</v>
      </c>
      <c r="D685">
        <v>1</v>
      </c>
      <c r="E685">
        <v>1</v>
      </c>
      <c r="F685">
        <v>4000</v>
      </c>
      <c r="G685">
        <v>1057995</v>
      </c>
      <c r="H685" t="s">
        <v>363</v>
      </c>
      <c r="I685" t="s">
        <v>364</v>
      </c>
      <c r="J685" t="s">
        <v>34</v>
      </c>
      <c r="K685">
        <v>0</v>
      </c>
      <c r="L685">
        <v>232</v>
      </c>
      <c r="M685">
        <v>30</v>
      </c>
      <c r="N685">
        <v>0</v>
      </c>
      <c r="O685">
        <v>1620850</v>
      </c>
      <c r="P685">
        <v>1620850</v>
      </c>
      <c r="Q685" t="s">
        <v>49</v>
      </c>
      <c r="T685" t="s">
        <v>60</v>
      </c>
      <c r="U685" t="s">
        <v>229</v>
      </c>
      <c r="V685" t="s">
        <v>38</v>
      </c>
      <c r="W685" t="s">
        <v>39</v>
      </c>
      <c r="Y685">
        <v>2000</v>
      </c>
      <c r="Z685">
        <v>1</v>
      </c>
      <c r="AA685" t="s">
        <v>366</v>
      </c>
      <c r="AB685" t="s">
        <v>367</v>
      </c>
      <c r="AC685" s="1">
        <v>36617</v>
      </c>
      <c r="AE685" t="s">
        <v>41</v>
      </c>
    </row>
    <row r="686" spans="1:31" x14ac:dyDescent="0.25">
      <c r="A686">
        <v>2019</v>
      </c>
      <c r="B686">
        <v>3</v>
      </c>
      <c r="C686">
        <v>23</v>
      </c>
      <c r="D686">
        <v>1</v>
      </c>
      <c r="E686">
        <v>1</v>
      </c>
      <c r="F686">
        <v>11000</v>
      </c>
      <c r="G686">
        <v>1058659</v>
      </c>
      <c r="H686" t="s">
        <v>368</v>
      </c>
      <c r="I686" t="s">
        <v>369</v>
      </c>
      <c r="J686" t="s">
        <v>34</v>
      </c>
      <c r="K686">
        <f>O686+O687+O688+O689+O690+O691+O692+O693+O694</f>
        <v>16843838</v>
      </c>
      <c r="L686">
        <v>111</v>
      </c>
      <c r="M686">
        <v>10</v>
      </c>
      <c r="N686" t="s">
        <v>370</v>
      </c>
      <c r="O686">
        <v>8000000</v>
      </c>
      <c r="P686">
        <v>7280000</v>
      </c>
      <c r="Q686" t="s">
        <v>36</v>
      </c>
      <c r="T686" t="s">
        <v>60</v>
      </c>
      <c r="U686" t="s">
        <v>371</v>
      </c>
      <c r="V686" t="s">
        <v>38</v>
      </c>
      <c r="W686" t="s">
        <v>39</v>
      </c>
      <c r="Y686">
        <v>1995</v>
      </c>
      <c r="Z686">
        <v>1</v>
      </c>
      <c r="AA686" t="s">
        <v>372</v>
      </c>
      <c r="AB686" t="s">
        <v>373</v>
      </c>
      <c r="AC686" s="1">
        <v>34700</v>
      </c>
      <c r="AE686" t="s">
        <v>41</v>
      </c>
    </row>
    <row r="687" spans="1:31" x14ac:dyDescent="0.25">
      <c r="A687">
        <v>2019</v>
      </c>
      <c r="B687">
        <v>3</v>
      </c>
      <c r="C687">
        <v>23</v>
      </c>
      <c r="D687">
        <v>1</v>
      </c>
      <c r="E687">
        <v>1</v>
      </c>
      <c r="F687">
        <v>11000</v>
      </c>
      <c r="G687">
        <v>1058659</v>
      </c>
      <c r="H687" t="s">
        <v>368</v>
      </c>
      <c r="I687" t="s">
        <v>369</v>
      </c>
      <c r="J687" t="s">
        <v>34</v>
      </c>
      <c r="K687">
        <v>0</v>
      </c>
      <c r="L687">
        <v>113</v>
      </c>
      <c r="M687">
        <v>30</v>
      </c>
      <c r="N687">
        <v>0</v>
      </c>
      <c r="O687">
        <v>0</v>
      </c>
      <c r="P687">
        <v>0</v>
      </c>
      <c r="Q687" t="s">
        <v>42</v>
      </c>
      <c r="T687" t="s">
        <v>60</v>
      </c>
      <c r="U687" t="s">
        <v>371</v>
      </c>
      <c r="V687" t="s">
        <v>38</v>
      </c>
      <c r="W687" t="s">
        <v>39</v>
      </c>
      <c r="Y687">
        <v>1995</v>
      </c>
      <c r="Z687">
        <v>1</v>
      </c>
      <c r="AA687" t="s">
        <v>372</v>
      </c>
      <c r="AB687" t="s">
        <v>373</v>
      </c>
      <c r="AC687" s="1">
        <v>34700</v>
      </c>
      <c r="AE687" t="s">
        <v>41</v>
      </c>
    </row>
    <row r="688" spans="1:31" x14ac:dyDescent="0.25">
      <c r="A688">
        <v>2019</v>
      </c>
      <c r="B688">
        <v>3</v>
      </c>
      <c r="C688">
        <v>23</v>
      </c>
      <c r="D688">
        <v>1</v>
      </c>
      <c r="E688">
        <v>1</v>
      </c>
      <c r="F688">
        <v>11000</v>
      </c>
      <c r="G688">
        <v>1058659</v>
      </c>
      <c r="H688" t="s">
        <v>368</v>
      </c>
      <c r="I688" t="s">
        <v>369</v>
      </c>
      <c r="J688" t="s">
        <v>34</v>
      </c>
      <c r="K688">
        <v>0</v>
      </c>
      <c r="L688">
        <v>114</v>
      </c>
      <c r="M688">
        <v>10</v>
      </c>
      <c r="N688">
        <v>0</v>
      </c>
      <c r="O688">
        <v>0</v>
      </c>
      <c r="P688">
        <v>0</v>
      </c>
      <c r="Q688" t="s">
        <v>43</v>
      </c>
      <c r="T688" t="s">
        <v>60</v>
      </c>
      <c r="U688" t="s">
        <v>371</v>
      </c>
      <c r="V688" t="s">
        <v>38</v>
      </c>
      <c r="W688" t="s">
        <v>39</v>
      </c>
      <c r="Y688">
        <v>1995</v>
      </c>
      <c r="Z688">
        <v>1</v>
      </c>
      <c r="AA688" t="s">
        <v>372</v>
      </c>
      <c r="AB688" t="s">
        <v>373</v>
      </c>
      <c r="AC688" s="1">
        <v>34700</v>
      </c>
      <c r="AE688" t="s">
        <v>41</v>
      </c>
    </row>
    <row r="689" spans="1:31" x14ac:dyDescent="0.25">
      <c r="A689">
        <v>2019</v>
      </c>
      <c r="B689">
        <v>3</v>
      </c>
      <c r="C689">
        <v>23</v>
      </c>
      <c r="D689">
        <v>1</v>
      </c>
      <c r="E689">
        <v>1</v>
      </c>
      <c r="F689">
        <v>11000</v>
      </c>
      <c r="G689">
        <v>1058659</v>
      </c>
      <c r="H689" t="s">
        <v>368</v>
      </c>
      <c r="I689" t="s">
        <v>369</v>
      </c>
      <c r="J689" t="s">
        <v>34</v>
      </c>
      <c r="K689">
        <v>0</v>
      </c>
      <c r="L689">
        <v>123</v>
      </c>
      <c r="M689">
        <v>30</v>
      </c>
      <c r="N689">
        <v>0</v>
      </c>
      <c r="O689">
        <v>0</v>
      </c>
      <c r="P689">
        <v>0</v>
      </c>
      <c r="Q689" t="s">
        <v>44</v>
      </c>
      <c r="T689" t="s">
        <v>60</v>
      </c>
      <c r="U689" t="s">
        <v>371</v>
      </c>
      <c r="V689" t="s">
        <v>38</v>
      </c>
      <c r="W689" t="s">
        <v>39</v>
      </c>
      <c r="Y689">
        <v>1995</v>
      </c>
      <c r="Z689">
        <v>1</v>
      </c>
      <c r="AA689" t="s">
        <v>372</v>
      </c>
      <c r="AB689" t="s">
        <v>373</v>
      </c>
      <c r="AC689" s="1">
        <v>34700</v>
      </c>
      <c r="AE689" t="s">
        <v>41</v>
      </c>
    </row>
    <row r="690" spans="1:31" x14ac:dyDescent="0.25">
      <c r="A690">
        <v>2019</v>
      </c>
      <c r="B690">
        <v>3</v>
      </c>
      <c r="C690">
        <v>23</v>
      </c>
      <c r="D690">
        <v>1</v>
      </c>
      <c r="E690">
        <v>1</v>
      </c>
      <c r="F690">
        <v>11000</v>
      </c>
      <c r="G690">
        <v>1058659</v>
      </c>
      <c r="H690" t="s">
        <v>368</v>
      </c>
      <c r="I690" t="s">
        <v>369</v>
      </c>
      <c r="J690" t="s">
        <v>34</v>
      </c>
      <c r="K690">
        <v>0</v>
      </c>
      <c r="L690">
        <v>125</v>
      </c>
      <c r="M690">
        <v>30</v>
      </c>
      <c r="N690">
        <v>0</v>
      </c>
      <c r="O690">
        <v>0</v>
      </c>
      <c r="P690">
        <v>0</v>
      </c>
      <c r="Q690" t="s">
        <v>45</v>
      </c>
      <c r="T690" t="s">
        <v>60</v>
      </c>
      <c r="U690" t="s">
        <v>371</v>
      </c>
      <c r="V690" t="s">
        <v>38</v>
      </c>
      <c r="W690" t="s">
        <v>39</v>
      </c>
      <c r="Y690">
        <v>1995</v>
      </c>
      <c r="Z690">
        <v>1</v>
      </c>
      <c r="AA690" t="s">
        <v>372</v>
      </c>
      <c r="AB690" t="s">
        <v>373</v>
      </c>
      <c r="AC690" s="1">
        <v>34700</v>
      </c>
      <c r="AE690" t="s">
        <v>41</v>
      </c>
    </row>
    <row r="691" spans="1:31" x14ac:dyDescent="0.25">
      <c r="A691">
        <v>2019</v>
      </c>
      <c r="B691">
        <v>3</v>
      </c>
      <c r="C691">
        <v>23</v>
      </c>
      <c r="D691">
        <v>1</v>
      </c>
      <c r="E691">
        <v>1</v>
      </c>
      <c r="F691">
        <v>11000</v>
      </c>
      <c r="G691">
        <v>1058659</v>
      </c>
      <c r="H691" t="s">
        <v>368</v>
      </c>
      <c r="I691" t="s">
        <v>369</v>
      </c>
      <c r="J691" t="s">
        <v>34</v>
      </c>
      <c r="K691">
        <v>0</v>
      </c>
      <c r="L691">
        <v>131</v>
      </c>
      <c r="M691">
        <v>30</v>
      </c>
      <c r="N691">
        <v>0</v>
      </c>
      <c r="O691">
        <v>0</v>
      </c>
      <c r="P691">
        <v>0</v>
      </c>
      <c r="Q691" t="s">
        <v>46</v>
      </c>
      <c r="T691" t="s">
        <v>60</v>
      </c>
      <c r="U691" t="s">
        <v>371</v>
      </c>
      <c r="V691" t="s">
        <v>38</v>
      </c>
      <c r="W691" t="s">
        <v>39</v>
      </c>
      <c r="Y691">
        <v>1995</v>
      </c>
      <c r="Z691">
        <v>1</v>
      </c>
      <c r="AA691" t="s">
        <v>372</v>
      </c>
      <c r="AB691" t="s">
        <v>373</v>
      </c>
      <c r="AC691" s="1">
        <v>34700</v>
      </c>
      <c r="AE691" t="s">
        <v>41</v>
      </c>
    </row>
    <row r="692" spans="1:31" x14ac:dyDescent="0.25">
      <c r="A692">
        <v>2019</v>
      </c>
      <c r="B692">
        <v>3</v>
      </c>
      <c r="C692">
        <v>23</v>
      </c>
      <c r="D692">
        <v>1</v>
      </c>
      <c r="E692">
        <v>1</v>
      </c>
      <c r="F692">
        <v>11000</v>
      </c>
      <c r="G692">
        <v>1058659</v>
      </c>
      <c r="H692" t="s">
        <v>368</v>
      </c>
      <c r="I692" t="s">
        <v>369</v>
      </c>
      <c r="J692" t="s">
        <v>34</v>
      </c>
      <c r="K692">
        <v>0</v>
      </c>
      <c r="L692">
        <v>133</v>
      </c>
      <c r="M692">
        <v>30</v>
      </c>
      <c r="N692">
        <v>0</v>
      </c>
      <c r="O692">
        <v>2400000</v>
      </c>
      <c r="P692">
        <v>2400000</v>
      </c>
      <c r="Q692" t="s">
        <v>47</v>
      </c>
      <c r="T692" t="s">
        <v>60</v>
      </c>
      <c r="U692" t="s">
        <v>371</v>
      </c>
      <c r="V692" t="s">
        <v>38</v>
      </c>
      <c r="W692" t="s">
        <v>39</v>
      </c>
      <c r="Y692">
        <v>1995</v>
      </c>
      <c r="Z692">
        <v>1</v>
      </c>
      <c r="AA692" t="s">
        <v>372</v>
      </c>
      <c r="AB692" t="s">
        <v>373</v>
      </c>
      <c r="AC692" s="1">
        <v>34700</v>
      </c>
      <c r="AE692" t="s">
        <v>41</v>
      </c>
    </row>
    <row r="693" spans="1:31" x14ac:dyDescent="0.25">
      <c r="A693">
        <v>2019</v>
      </c>
      <c r="B693">
        <v>3</v>
      </c>
      <c r="C693">
        <v>23</v>
      </c>
      <c r="D693">
        <v>1</v>
      </c>
      <c r="E693">
        <v>1</v>
      </c>
      <c r="F693">
        <v>11000</v>
      </c>
      <c r="G693">
        <v>1058659</v>
      </c>
      <c r="H693" t="s">
        <v>368</v>
      </c>
      <c r="I693" t="s">
        <v>369</v>
      </c>
      <c r="J693" t="s">
        <v>34</v>
      </c>
      <c r="K693">
        <v>0</v>
      </c>
      <c r="L693">
        <v>199</v>
      </c>
      <c r="M693">
        <v>30</v>
      </c>
      <c r="N693">
        <v>0</v>
      </c>
      <c r="O693">
        <v>0</v>
      </c>
      <c r="P693">
        <v>0</v>
      </c>
      <c r="Q693" t="s">
        <v>48</v>
      </c>
      <c r="T693" t="s">
        <v>60</v>
      </c>
      <c r="U693" t="s">
        <v>371</v>
      </c>
      <c r="V693" t="s">
        <v>38</v>
      </c>
      <c r="W693" t="s">
        <v>39</v>
      </c>
      <c r="Y693">
        <v>1995</v>
      </c>
      <c r="Z693">
        <v>1</v>
      </c>
      <c r="AA693" t="s">
        <v>372</v>
      </c>
      <c r="AB693" t="s">
        <v>373</v>
      </c>
      <c r="AC693" s="1">
        <v>34700</v>
      </c>
      <c r="AE693" t="s">
        <v>41</v>
      </c>
    </row>
    <row r="694" spans="1:31" x14ac:dyDescent="0.25">
      <c r="A694">
        <v>2019</v>
      </c>
      <c r="B694">
        <v>3</v>
      </c>
      <c r="C694">
        <v>23</v>
      </c>
      <c r="D694">
        <v>1</v>
      </c>
      <c r="E694">
        <v>1</v>
      </c>
      <c r="F694">
        <v>11000</v>
      </c>
      <c r="G694">
        <v>1058659</v>
      </c>
      <c r="H694" t="s">
        <v>368</v>
      </c>
      <c r="I694" t="s">
        <v>369</v>
      </c>
      <c r="J694" t="s">
        <v>34</v>
      </c>
      <c r="K694">
        <v>0</v>
      </c>
      <c r="L694">
        <v>232</v>
      </c>
      <c r="M694">
        <v>30</v>
      </c>
      <c r="N694">
        <v>0</v>
      </c>
      <c r="O694">
        <f>694650+463050+5286138</f>
        <v>6443838</v>
      </c>
      <c r="P694">
        <f>694650+463050+5286138</f>
        <v>6443838</v>
      </c>
      <c r="Q694" t="s">
        <v>49</v>
      </c>
      <c r="T694" t="s">
        <v>60</v>
      </c>
      <c r="U694" t="s">
        <v>371</v>
      </c>
      <c r="V694" t="s">
        <v>38</v>
      </c>
      <c r="W694" t="s">
        <v>39</v>
      </c>
      <c r="Y694">
        <v>1995</v>
      </c>
      <c r="Z694">
        <v>1</v>
      </c>
      <c r="AA694" t="s">
        <v>372</v>
      </c>
      <c r="AB694" t="s">
        <v>373</v>
      </c>
      <c r="AC694" s="1">
        <v>34700</v>
      </c>
      <c r="AE694" t="s">
        <v>41</v>
      </c>
    </row>
    <row r="695" spans="1:31" x14ac:dyDescent="0.25">
      <c r="A695">
        <v>2019</v>
      </c>
      <c r="B695">
        <v>3</v>
      </c>
      <c r="C695">
        <v>23</v>
      </c>
      <c r="D695">
        <v>1</v>
      </c>
      <c r="E695">
        <v>1</v>
      </c>
      <c r="F695">
        <v>17000</v>
      </c>
      <c r="G695">
        <v>1069893</v>
      </c>
      <c r="H695" t="s">
        <v>374</v>
      </c>
      <c r="I695" t="s">
        <v>375</v>
      </c>
      <c r="J695" t="s">
        <v>34</v>
      </c>
      <c r="K695">
        <f>O695+O696+O697+O698+O699+O700+O701+O702+O703</f>
        <v>6126875</v>
      </c>
      <c r="L695">
        <v>111</v>
      </c>
      <c r="M695">
        <v>10</v>
      </c>
      <c r="N695" t="s">
        <v>52</v>
      </c>
      <c r="O695">
        <v>4100000</v>
      </c>
      <c r="P695">
        <v>3731000</v>
      </c>
      <c r="Q695" t="s">
        <v>36</v>
      </c>
      <c r="T695" t="s">
        <v>37</v>
      </c>
      <c r="U695" t="s">
        <v>376</v>
      </c>
      <c r="V695" t="s">
        <v>38</v>
      </c>
      <c r="W695" t="s">
        <v>39</v>
      </c>
      <c r="Y695">
        <v>2013</v>
      </c>
      <c r="Z695">
        <v>1</v>
      </c>
      <c r="AA695" t="s">
        <v>377</v>
      </c>
      <c r="AB695" t="s">
        <v>378</v>
      </c>
      <c r="AC695" s="1">
        <v>41548</v>
      </c>
      <c r="AE695" t="s">
        <v>41</v>
      </c>
    </row>
    <row r="696" spans="1:31" x14ac:dyDescent="0.25">
      <c r="A696">
        <v>2019</v>
      </c>
      <c r="B696">
        <v>3</v>
      </c>
      <c r="C696">
        <v>23</v>
      </c>
      <c r="D696">
        <v>1</v>
      </c>
      <c r="E696">
        <v>1</v>
      </c>
      <c r="F696">
        <v>17000</v>
      </c>
      <c r="G696">
        <v>1069893</v>
      </c>
      <c r="H696" t="s">
        <v>374</v>
      </c>
      <c r="I696" t="s">
        <v>375</v>
      </c>
      <c r="J696" t="s">
        <v>34</v>
      </c>
      <c r="K696">
        <v>0</v>
      </c>
      <c r="L696">
        <v>113</v>
      </c>
      <c r="M696">
        <v>30</v>
      </c>
      <c r="N696">
        <v>0</v>
      </c>
      <c r="O696">
        <v>0</v>
      </c>
      <c r="P696">
        <v>0</v>
      </c>
      <c r="Q696" t="s">
        <v>42</v>
      </c>
      <c r="T696" t="s">
        <v>37</v>
      </c>
      <c r="U696" t="s">
        <v>376</v>
      </c>
      <c r="V696" t="s">
        <v>38</v>
      </c>
      <c r="W696" t="s">
        <v>39</v>
      </c>
      <c r="Y696">
        <v>2013</v>
      </c>
      <c r="Z696">
        <v>1</v>
      </c>
      <c r="AA696" t="s">
        <v>377</v>
      </c>
      <c r="AB696" t="s">
        <v>378</v>
      </c>
      <c r="AC696" s="1">
        <v>41548</v>
      </c>
      <c r="AE696" t="s">
        <v>41</v>
      </c>
    </row>
    <row r="697" spans="1:31" x14ac:dyDescent="0.25">
      <c r="A697">
        <v>2019</v>
      </c>
      <c r="B697">
        <v>3</v>
      </c>
      <c r="C697">
        <v>23</v>
      </c>
      <c r="D697">
        <v>1</v>
      </c>
      <c r="E697">
        <v>1</v>
      </c>
      <c r="F697">
        <v>17000</v>
      </c>
      <c r="G697">
        <v>1069893</v>
      </c>
      <c r="H697" t="s">
        <v>374</v>
      </c>
      <c r="I697" t="s">
        <v>375</v>
      </c>
      <c r="J697" t="s">
        <v>34</v>
      </c>
      <c r="K697">
        <v>0</v>
      </c>
      <c r="L697">
        <v>114</v>
      </c>
      <c r="M697">
        <v>10</v>
      </c>
      <c r="N697">
        <v>0</v>
      </c>
      <c r="O697">
        <v>0</v>
      </c>
      <c r="P697">
        <v>0</v>
      </c>
      <c r="Q697" t="s">
        <v>43</v>
      </c>
      <c r="T697" t="s">
        <v>37</v>
      </c>
      <c r="U697" t="s">
        <v>376</v>
      </c>
      <c r="V697" t="s">
        <v>38</v>
      </c>
      <c r="W697" t="s">
        <v>39</v>
      </c>
      <c r="Y697">
        <v>2013</v>
      </c>
      <c r="Z697">
        <v>1</v>
      </c>
      <c r="AA697" t="s">
        <v>377</v>
      </c>
      <c r="AB697" t="s">
        <v>378</v>
      </c>
      <c r="AC697" s="1">
        <v>41548</v>
      </c>
      <c r="AE697" t="s">
        <v>41</v>
      </c>
    </row>
    <row r="698" spans="1:31" x14ac:dyDescent="0.25">
      <c r="A698">
        <v>2019</v>
      </c>
      <c r="B698">
        <v>3</v>
      </c>
      <c r="C698">
        <v>23</v>
      </c>
      <c r="D698">
        <v>1</v>
      </c>
      <c r="E698">
        <v>1</v>
      </c>
      <c r="F698">
        <v>17000</v>
      </c>
      <c r="G698">
        <v>1069893</v>
      </c>
      <c r="H698" t="s">
        <v>374</v>
      </c>
      <c r="I698" t="s">
        <v>375</v>
      </c>
      <c r="J698" t="s">
        <v>34</v>
      </c>
      <c r="K698">
        <v>0</v>
      </c>
      <c r="L698">
        <v>123</v>
      </c>
      <c r="M698">
        <v>30</v>
      </c>
      <c r="N698">
        <v>0</v>
      </c>
      <c r="O698">
        <v>796875</v>
      </c>
      <c r="P698">
        <v>796875</v>
      </c>
      <c r="Q698" t="s">
        <v>44</v>
      </c>
      <c r="T698" t="s">
        <v>37</v>
      </c>
      <c r="U698" t="s">
        <v>376</v>
      </c>
      <c r="V698" t="s">
        <v>38</v>
      </c>
      <c r="W698" t="s">
        <v>39</v>
      </c>
      <c r="Y698">
        <v>2013</v>
      </c>
      <c r="Z698">
        <v>1</v>
      </c>
      <c r="AA698" t="s">
        <v>377</v>
      </c>
      <c r="AB698" t="s">
        <v>378</v>
      </c>
      <c r="AC698" s="1">
        <v>41548</v>
      </c>
      <c r="AE698" t="s">
        <v>41</v>
      </c>
    </row>
    <row r="699" spans="1:31" x14ac:dyDescent="0.25">
      <c r="A699">
        <v>2019</v>
      </c>
      <c r="B699">
        <v>3</v>
      </c>
      <c r="C699">
        <v>23</v>
      </c>
      <c r="D699">
        <v>1</v>
      </c>
      <c r="E699">
        <v>1</v>
      </c>
      <c r="F699">
        <v>17000</v>
      </c>
      <c r="G699">
        <v>1069893</v>
      </c>
      <c r="H699" t="s">
        <v>374</v>
      </c>
      <c r="I699" t="s">
        <v>375</v>
      </c>
      <c r="J699" t="s">
        <v>34</v>
      </c>
      <c r="K699">
        <v>0</v>
      </c>
      <c r="L699">
        <v>125</v>
      </c>
      <c r="M699">
        <v>30</v>
      </c>
      <c r="N699">
        <v>0</v>
      </c>
      <c r="O699">
        <v>0</v>
      </c>
      <c r="P699">
        <v>0</v>
      </c>
      <c r="Q699" t="s">
        <v>45</v>
      </c>
      <c r="T699" t="s">
        <v>37</v>
      </c>
      <c r="U699" t="s">
        <v>376</v>
      </c>
      <c r="V699" t="s">
        <v>38</v>
      </c>
      <c r="W699" t="s">
        <v>39</v>
      </c>
      <c r="Y699">
        <v>2013</v>
      </c>
      <c r="Z699">
        <v>1</v>
      </c>
      <c r="AA699" t="s">
        <v>377</v>
      </c>
      <c r="AB699" t="s">
        <v>378</v>
      </c>
      <c r="AC699" s="1">
        <v>41548</v>
      </c>
      <c r="AE699" t="s">
        <v>41</v>
      </c>
    </row>
    <row r="700" spans="1:31" x14ac:dyDescent="0.25">
      <c r="A700">
        <v>2019</v>
      </c>
      <c r="B700">
        <v>3</v>
      </c>
      <c r="C700">
        <v>23</v>
      </c>
      <c r="D700">
        <v>1</v>
      </c>
      <c r="E700">
        <v>1</v>
      </c>
      <c r="F700">
        <v>17000</v>
      </c>
      <c r="G700">
        <v>1069893</v>
      </c>
      <c r="H700" t="s">
        <v>374</v>
      </c>
      <c r="I700" t="s">
        <v>375</v>
      </c>
      <c r="J700" t="s">
        <v>34</v>
      </c>
      <c r="K700">
        <v>0</v>
      </c>
      <c r="L700">
        <v>131</v>
      </c>
      <c r="M700">
        <v>30</v>
      </c>
      <c r="N700">
        <v>0</v>
      </c>
      <c r="O700">
        <v>0</v>
      </c>
      <c r="P700">
        <v>0</v>
      </c>
      <c r="Q700" t="s">
        <v>46</v>
      </c>
      <c r="T700" t="s">
        <v>37</v>
      </c>
      <c r="U700" t="s">
        <v>376</v>
      </c>
      <c r="V700" t="s">
        <v>38</v>
      </c>
      <c r="W700" t="s">
        <v>39</v>
      </c>
      <c r="Y700">
        <v>2013</v>
      </c>
      <c r="Z700">
        <v>1</v>
      </c>
      <c r="AA700" t="s">
        <v>377</v>
      </c>
      <c r="AB700" t="s">
        <v>378</v>
      </c>
      <c r="AC700" s="1">
        <v>41548</v>
      </c>
      <c r="AE700" t="s">
        <v>41</v>
      </c>
    </row>
    <row r="701" spans="1:31" x14ac:dyDescent="0.25">
      <c r="A701">
        <v>2019</v>
      </c>
      <c r="B701">
        <v>3</v>
      </c>
      <c r="C701">
        <v>23</v>
      </c>
      <c r="D701">
        <v>1</v>
      </c>
      <c r="E701">
        <v>1</v>
      </c>
      <c r="F701">
        <v>17000</v>
      </c>
      <c r="G701">
        <v>1069893</v>
      </c>
      <c r="H701" t="s">
        <v>374</v>
      </c>
      <c r="I701" t="s">
        <v>375</v>
      </c>
      <c r="J701" t="s">
        <v>34</v>
      </c>
      <c r="K701">
        <v>0</v>
      </c>
      <c r="L701">
        <v>133</v>
      </c>
      <c r="M701">
        <v>30</v>
      </c>
      <c r="N701">
        <v>0</v>
      </c>
      <c r="O701">
        <v>1230000</v>
      </c>
      <c r="P701">
        <v>1230000</v>
      </c>
      <c r="Q701" t="s">
        <v>47</v>
      </c>
      <c r="T701" t="s">
        <v>37</v>
      </c>
      <c r="U701" t="s">
        <v>376</v>
      </c>
      <c r="V701" t="s">
        <v>38</v>
      </c>
      <c r="W701" t="s">
        <v>39</v>
      </c>
      <c r="Y701">
        <v>2013</v>
      </c>
      <c r="Z701">
        <v>1</v>
      </c>
      <c r="AA701" t="s">
        <v>377</v>
      </c>
      <c r="AB701" t="s">
        <v>378</v>
      </c>
      <c r="AC701" s="1">
        <v>41548</v>
      </c>
      <c r="AE701" t="s">
        <v>41</v>
      </c>
    </row>
    <row r="702" spans="1:31" x14ac:dyDescent="0.25">
      <c r="A702">
        <v>2019</v>
      </c>
      <c r="B702">
        <v>3</v>
      </c>
      <c r="C702">
        <v>23</v>
      </c>
      <c r="D702">
        <v>1</v>
      </c>
      <c r="E702">
        <v>1</v>
      </c>
      <c r="F702">
        <v>17000</v>
      </c>
      <c r="G702">
        <v>1069893</v>
      </c>
      <c r="H702" t="s">
        <v>374</v>
      </c>
      <c r="I702" t="s">
        <v>375</v>
      </c>
      <c r="J702" t="s">
        <v>34</v>
      </c>
      <c r="K702">
        <v>0</v>
      </c>
      <c r="L702">
        <v>199</v>
      </c>
      <c r="M702">
        <v>30</v>
      </c>
      <c r="N702">
        <v>0</v>
      </c>
      <c r="O702">
        <v>0</v>
      </c>
      <c r="P702">
        <v>0</v>
      </c>
      <c r="Q702" t="s">
        <v>48</v>
      </c>
      <c r="T702" t="s">
        <v>37</v>
      </c>
      <c r="U702" t="s">
        <v>376</v>
      </c>
      <c r="V702" t="s">
        <v>38</v>
      </c>
      <c r="W702" t="s">
        <v>39</v>
      </c>
      <c r="Y702">
        <v>2013</v>
      </c>
      <c r="Z702">
        <v>1</v>
      </c>
      <c r="AA702" t="s">
        <v>377</v>
      </c>
      <c r="AB702" t="s">
        <v>378</v>
      </c>
      <c r="AC702" s="1">
        <v>41548</v>
      </c>
      <c r="AE702" t="s">
        <v>41</v>
      </c>
    </row>
    <row r="703" spans="1:31" x14ac:dyDescent="0.25">
      <c r="A703">
        <v>2019</v>
      </c>
      <c r="B703">
        <v>3</v>
      </c>
      <c r="C703">
        <v>23</v>
      </c>
      <c r="D703">
        <v>1</v>
      </c>
      <c r="E703">
        <v>1</v>
      </c>
      <c r="F703">
        <v>17000</v>
      </c>
      <c r="G703">
        <v>1069893</v>
      </c>
      <c r="H703" t="s">
        <v>374</v>
      </c>
      <c r="I703" t="s">
        <v>375</v>
      </c>
      <c r="J703" t="s">
        <v>34</v>
      </c>
      <c r="K703">
        <v>0</v>
      </c>
      <c r="L703">
        <v>232</v>
      </c>
      <c r="M703">
        <v>30</v>
      </c>
      <c r="N703">
        <v>0</v>
      </c>
      <c r="O703">
        <v>0</v>
      </c>
      <c r="P703">
        <v>0</v>
      </c>
      <c r="Q703" t="s">
        <v>49</v>
      </c>
      <c r="T703" t="s">
        <v>37</v>
      </c>
      <c r="U703" t="s">
        <v>376</v>
      </c>
      <c r="V703" t="s">
        <v>38</v>
      </c>
      <c r="W703" t="s">
        <v>39</v>
      </c>
      <c r="Y703">
        <v>2013</v>
      </c>
      <c r="Z703">
        <v>1</v>
      </c>
      <c r="AA703" t="s">
        <v>377</v>
      </c>
      <c r="AB703" t="s">
        <v>378</v>
      </c>
      <c r="AC703" s="1">
        <v>41548</v>
      </c>
      <c r="AE703" t="s">
        <v>41</v>
      </c>
    </row>
    <row r="704" spans="1:31" x14ac:dyDescent="0.25">
      <c r="A704">
        <v>2019</v>
      </c>
      <c r="B704">
        <v>3</v>
      </c>
      <c r="C704">
        <v>23</v>
      </c>
      <c r="D704">
        <v>1</v>
      </c>
      <c r="E704">
        <v>1</v>
      </c>
      <c r="F704">
        <v>24000</v>
      </c>
      <c r="G704">
        <v>1084729</v>
      </c>
      <c r="H704" t="s">
        <v>379</v>
      </c>
      <c r="I704" t="s">
        <v>380</v>
      </c>
      <c r="J704" t="s">
        <v>34</v>
      </c>
      <c r="K704">
        <f>O704+O705+O706+O707+O708+O709+O710+O711+O712</f>
        <v>5524880</v>
      </c>
      <c r="L704">
        <v>111</v>
      </c>
      <c r="M704">
        <v>10</v>
      </c>
      <c r="N704" t="s">
        <v>72</v>
      </c>
      <c r="O704">
        <v>2400000</v>
      </c>
      <c r="P704">
        <v>2184000</v>
      </c>
      <c r="Q704" t="s">
        <v>36</v>
      </c>
      <c r="T704" t="s">
        <v>73</v>
      </c>
      <c r="U704" t="s">
        <v>229</v>
      </c>
      <c r="V704" t="s">
        <v>38</v>
      </c>
      <c r="W704" t="s">
        <v>39</v>
      </c>
      <c r="Y704">
        <v>2015</v>
      </c>
      <c r="Z704">
        <v>1</v>
      </c>
      <c r="AA704" t="s">
        <v>75</v>
      </c>
      <c r="AB704" t="s">
        <v>381</v>
      </c>
      <c r="AC704" s="1">
        <v>42339</v>
      </c>
      <c r="AE704" t="s">
        <v>41</v>
      </c>
    </row>
    <row r="705" spans="1:31" x14ac:dyDescent="0.25">
      <c r="A705">
        <v>2019</v>
      </c>
      <c r="B705">
        <v>3</v>
      </c>
      <c r="C705">
        <v>23</v>
      </c>
      <c r="D705">
        <v>1</v>
      </c>
      <c r="E705">
        <v>1</v>
      </c>
      <c r="F705">
        <v>24000</v>
      </c>
      <c r="G705">
        <v>1084729</v>
      </c>
      <c r="H705" t="s">
        <v>379</v>
      </c>
      <c r="I705" t="s">
        <v>380</v>
      </c>
      <c r="J705" t="s">
        <v>34</v>
      </c>
      <c r="K705">
        <v>0</v>
      </c>
      <c r="L705">
        <v>113</v>
      </c>
      <c r="M705">
        <v>30</v>
      </c>
      <c r="N705">
        <v>0</v>
      </c>
      <c r="O705">
        <v>0</v>
      </c>
      <c r="P705">
        <v>0</v>
      </c>
      <c r="Q705" t="s">
        <v>42</v>
      </c>
      <c r="T705" t="s">
        <v>73</v>
      </c>
      <c r="U705" t="s">
        <v>229</v>
      </c>
      <c r="V705" t="s">
        <v>38</v>
      </c>
      <c r="W705" t="s">
        <v>39</v>
      </c>
      <c r="Y705">
        <v>2015</v>
      </c>
      <c r="Z705">
        <v>1</v>
      </c>
      <c r="AA705" t="s">
        <v>75</v>
      </c>
      <c r="AB705" t="s">
        <v>381</v>
      </c>
      <c r="AC705" s="1">
        <v>42339</v>
      </c>
      <c r="AE705" t="s">
        <v>41</v>
      </c>
    </row>
    <row r="706" spans="1:31" x14ac:dyDescent="0.25">
      <c r="A706">
        <v>2019</v>
      </c>
      <c r="B706">
        <v>3</v>
      </c>
      <c r="C706">
        <v>23</v>
      </c>
      <c r="D706">
        <v>1</v>
      </c>
      <c r="E706">
        <v>1</v>
      </c>
      <c r="F706">
        <v>24000</v>
      </c>
      <c r="G706">
        <v>1084729</v>
      </c>
      <c r="H706" t="s">
        <v>379</v>
      </c>
      <c r="I706" t="s">
        <v>380</v>
      </c>
      <c r="J706" t="s">
        <v>34</v>
      </c>
      <c r="K706">
        <v>0</v>
      </c>
      <c r="L706">
        <v>114</v>
      </c>
      <c r="M706">
        <v>10</v>
      </c>
      <c r="N706">
        <v>0</v>
      </c>
      <c r="O706">
        <v>0</v>
      </c>
      <c r="P706">
        <v>0</v>
      </c>
      <c r="Q706" t="s">
        <v>43</v>
      </c>
      <c r="T706" t="s">
        <v>73</v>
      </c>
      <c r="U706" t="s">
        <v>229</v>
      </c>
      <c r="V706" t="s">
        <v>38</v>
      </c>
      <c r="W706" t="s">
        <v>39</v>
      </c>
      <c r="Y706">
        <v>2015</v>
      </c>
      <c r="Z706">
        <v>1</v>
      </c>
      <c r="AA706" t="s">
        <v>75</v>
      </c>
      <c r="AB706" t="s">
        <v>381</v>
      </c>
      <c r="AC706" s="1">
        <v>42339</v>
      </c>
      <c r="AE706" t="s">
        <v>41</v>
      </c>
    </row>
    <row r="707" spans="1:31" x14ac:dyDescent="0.25">
      <c r="A707">
        <v>2019</v>
      </c>
      <c r="B707">
        <v>3</v>
      </c>
      <c r="C707">
        <v>23</v>
      </c>
      <c r="D707">
        <v>1</v>
      </c>
      <c r="E707">
        <v>1</v>
      </c>
      <c r="F707">
        <v>24000</v>
      </c>
      <c r="G707">
        <v>1084729</v>
      </c>
      <c r="H707" t="s">
        <v>379</v>
      </c>
      <c r="I707" t="s">
        <v>380</v>
      </c>
      <c r="J707" t="s">
        <v>34</v>
      </c>
      <c r="K707">
        <v>0</v>
      </c>
      <c r="L707">
        <v>123</v>
      </c>
      <c r="M707">
        <v>30</v>
      </c>
      <c r="N707">
        <v>0</v>
      </c>
      <c r="O707">
        <v>552480</v>
      </c>
      <c r="P707">
        <v>552480</v>
      </c>
      <c r="Q707" t="s">
        <v>44</v>
      </c>
      <c r="T707" t="s">
        <v>73</v>
      </c>
      <c r="U707" t="s">
        <v>229</v>
      </c>
      <c r="V707" t="s">
        <v>38</v>
      </c>
      <c r="W707" t="s">
        <v>39</v>
      </c>
      <c r="Y707">
        <v>2015</v>
      </c>
      <c r="Z707">
        <v>1</v>
      </c>
      <c r="AA707" t="s">
        <v>75</v>
      </c>
      <c r="AB707" t="s">
        <v>381</v>
      </c>
      <c r="AC707" s="1">
        <v>42339</v>
      </c>
      <c r="AE707" t="s">
        <v>41</v>
      </c>
    </row>
    <row r="708" spans="1:31" x14ac:dyDescent="0.25">
      <c r="A708">
        <v>2019</v>
      </c>
      <c r="B708">
        <v>3</v>
      </c>
      <c r="C708">
        <v>23</v>
      </c>
      <c r="D708">
        <v>1</v>
      </c>
      <c r="E708">
        <v>1</v>
      </c>
      <c r="F708">
        <v>24000</v>
      </c>
      <c r="G708">
        <v>1084729</v>
      </c>
      <c r="H708" t="s">
        <v>379</v>
      </c>
      <c r="I708" t="s">
        <v>380</v>
      </c>
      <c r="J708" t="s">
        <v>34</v>
      </c>
      <c r="K708">
        <v>0</v>
      </c>
      <c r="L708">
        <v>125</v>
      </c>
      <c r="M708">
        <v>30</v>
      </c>
      <c r="N708">
        <v>0</v>
      </c>
      <c r="O708">
        <v>0</v>
      </c>
      <c r="P708">
        <v>0</v>
      </c>
      <c r="Q708" t="s">
        <v>45</v>
      </c>
      <c r="T708" t="s">
        <v>73</v>
      </c>
      <c r="U708" t="s">
        <v>229</v>
      </c>
      <c r="V708" t="s">
        <v>38</v>
      </c>
      <c r="W708" t="s">
        <v>39</v>
      </c>
      <c r="Y708">
        <v>2015</v>
      </c>
      <c r="Z708">
        <v>1</v>
      </c>
      <c r="AA708" t="s">
        <v>75</v>
      </c>
      <c r="AB708" t="s">
        <v>381</v>
      </c>
      <c r="AC708" s="1">
        <v>42339</v>
      </c>
      <c r="AE708" t="s">
        <v>41</v>
      </c>
    </row>
    <row r="709" spans="1:31" x14ac:dyDescent="0.25">
      <c r="A709">
        <v>2019</v>
      </c>
      <c r="B709">
        <v>3</v>
      </c>
      <c r="C709">
        <v>23</v>
      </c>
      <c r="D709">
        <v>1</v>
      </c>
      <c r="E709">
        <v>1</v>
      </c>
      <c r="F709">
        <v>24000</v>
      </c>
      <c r="G709">
        <v>1084729</v>
      </c>
      <c r="H709" t="s">
        <v>379</v>
      </c>
      <c r="I709" t="s">
        <v>380</v>
      </c>
      <c r="J709" t="s">
        <v>34</v>
      </c>
      <c r="K709">
        <v>0</v>
      </c>
      <c r="L709">
        <v>131</v>
      </c>
      <c r="M709">
        <v>30</v>
      </c>
      <c r="N709">
        <v>0</v>
      </c>
      <c r="O709">
        <v>0</v>
      </c>
      <c r="P709">
        <v>0</v>
      </c>
      <c r="Q709" t="s">
        <v>46</v>
      </c>
      <c r="T709" t="s">
        <v>73</v>
      </c>
      <c r="U709" t="s">
        <v>229</v>
      </c>
      <c r="V709" t="s">
        <v>38</v>
      </c>
      <c r="W709" t="s">
        <v>39</v>
      </c>
      <c r="Y709">
        <v>2015</v>
      </c>
      <c r="Z709">
        <v>1</v>
      </c>
      <c r="AA709" t="s">
        <v>75</v>
      </c>
      <c r="AB709" t="s">
        <v>381</v>
      </c>
      <c r="AC709" s="1">
        <v>42339</v>
      </c>
      <c r="AE709" t="s">
        <v>41</v>
      </c>
    </row>
    <row r="710" spans="1:31" x14ac:dyDescent="0.25">
      <c r="A710">
        <v>2019</v>
      </c>
      <c r="B710">
        <v>3</v>
      </c>
      <c r="C710">
        <v>23</v>
      </c>
      <c r="D710">
        <v>1</v>
      </c>
      <c r="E710">
        <v>1</v>
      </c>
      <c r="F710">
        <v>24000</v>
      </c>
      <c r="G710">
        <v>1084729</v>
      </c>
      <c r="H710" t="s">
        <v>379</v>
      </c>
      <c r="I710" t="s">
        <v>380</v>
      </c>
      <c r="J710" t="s">
        <v>34</v>
      </c>
      <c r="K710">
        <v>0</v>
      </c>
      <c r="L710">
        <v>133</v>
      </c>
      <c r="M710">
        <v>30</v>
      </c>
      <c r="N710">
        <v>0</v>
      </c>
      <c r="O710">
        <v>720000</v>
      </c>
      <c r="P710">
        <v>720000</v>
      </c>
      <c r="Q710" t="s">
        <v>47</v>
      </c>
      <c r="T710" t="s">
        <v>73</v>
      </c>
      <c r="U710" t="s">
        <v>229</v>
      </c>
      <c r="V710" t="s">
        <v>38</v>
      </c>
      <c r="W710" t="s">
        <v>39</v>
      </c>
      <c r="Y710">
        <v>2015</v>
      </c>
      <c r="Z710">
        <v>1</v>
      </c>
      <c r="AA710" t="s">
        <v>75</v>
      </c>
      <c r="AB710" t="s">
        <v>381</v>
      </c>
      <c r="AC710" s="1">
        <v>42339</v>
      </c>
      <c r="AE710" t="s">
        <v>41</v>
      </c>
    </row>
    <row r="711" spans="1:31" x14ac:dyDescent="0.25">
      <c r="A711">
        <v>2019</v>
      </c>
      <c r="B711">
        <v>3</v>
      </c>
      <c r="C711">
        <v>23</v>
      </c>
      <c r="D711">
        <v>1</v>
      </c>
      <c r="E711">
        <v>1</v>
      </c>
      <c r="F711">
        <v>24000</v>
      </c>
      <c r="G711">
        <v>1084729</v>
      </c>
      <c r="H711" t="s">
        <v>379</v>
      </c>
      <c r="I711" t="s">
        <v>380</v>
      </c>
      <c r="J711" t="s">
        <v>34</v>
      </c>
      <c r="K711">
        <v>0</v>
      </c>
      <c r="L711">
        <v>199</v>
      </c>
      <c r="M711">
        <v>30</v>
      </c>
      <c r="N711">
        <v>0</v>
      </c>
      <c r="O711">
        <v>0</v>
      </c>
      <c r="P711">
        <v>0</v>
      </c>
      <c r="Q711" t="s">
        <v>48</v>
      </c>
      <c r="T711" t="s">
        <v>73</v>
      </c>
      <c r="U711" t="s">
        <v>229</v>
      </c>
      <c r="V711" t="s">
        <v>38</v>
      </c>
      <c r="W711" t="s">
        <v>39</v>
      </c>
      <c r="Y711">
        <v>2015</v>
      </c>
      <c r="Z711">
        <v>1</v>
      </c>
      <c r="AA711" t="s">
        <v>75</v>
      </c>
      <c r="AB711" t="s">
        <v>381</v>
      </c>
      <c r="AC711" s="1">
        <v>42339</v>
      </c>
      <c r="AE711" t="s">
        <v>41</v>
      </c>
    </row>
    <row r="712" spans="1:31" x14ac:dyDescent="0.25">
      <c r="A712">
        <v>2019</v>
      </c>
      <c r="B712">
        <v>3</v>
      </c>
      <c r="C712">
        <v>23</v>
      </c>
      <c r="D712">
        <v>1</v>
      </c>
      <c r="E712">
        <v>1</v>
      </c>
      <c r="F712">
        <v>24000</v>
      </c>
      <c r="G712">
        <v>1084729</v>
      </c>
      <c r="H712" t="s">
        <v>379</v>
      </c>
      <c r="I712" t="s">
        <v>380</v>
      </c>
      <c r="J712" t="s">
        <v>34</v>
      </c>
      <c r="K712">
        <v>0</v>
      </c>
      <c r="L712">
        <v>232</v>
      </c>
      <c r="M712">
        <v>30</v>
      </c>
      <c r="N712">
        <v>0</v>
      </c>
      <c r="O712">
        <f>231550+1620850</f>
        <v>1852400</v>
      </c>
      <c r="P712">
        <f>231550+1620850</f>
        <v>1852400</v>
      </c>
      <c r="Q712" t="s">
        <v>49</v>
      </c>
      <c r="T712" t="s">
        <v>73</v>
      </c>
      <c r="U712" t="s">
        <v>229</v>
      </c>
      <c r="V712" t="s">
        <v>38</v>
      </c>
      <c r="W712" t="s">
        <v>39</v>
      </c>
      <c r="Y712">
        <v>2015</v>
      </c>
      <c r="Z712">
        <v>1</v>
      </c>
      <c r="AA712" t="s">
        <v>75</v>
      </c>
      <c r="AB712" t="s">
        <v>381</v>
      </c>
      <c r="AC712" s="1">
        <v>42339</v>
      </c>
      <c r="AE712" t="s">
        <v>41</v>
      </c>
    </row>
    <row r="713" spans="1:31" x14ac:dyDescent="0.25">
      <c r="A713">
        <v>2019</v>
      </c>
      <c r="B713">
        <v>3</v>
      </c>
      <c r="C713">
        <v>23</v>
      </c>
      <c r="D713">
        <v>1</v>
      </c>
      <c r="E713">
        <v>1</v>
      </c>
      <c r="F713">
        <v>5000</v>
      </c>
      <c r="G713">
        <v>1103277</v>
      </c>
      <c r="H713" t="s">
        <v>382</v>
      </c>
      <c r="I713" t="s">
        <v>383</v>
      </c>
      <c r="J713" t="s">
        <v>34</v>
      </c>
      <c r="K713">
        <f>O713+O714+O715+O716+O717+O718+O719+O720+O721</f>
        <v>9880000</v>
      </c>
      <c r="L713">
        <v>111</v>
      </c>
      <c r="M713">
        <v>30</v>
      </c>
      <c r="N713" t="s">
        <v>315</v>
      </c>
      <c r="O713">
        <v>7600000</v>
      </c>
      <c r="P713">
        <v>6916000</v>
      </c>
      <c r="Q713" t="s">
        <v>36</v>
      </c>
      <c r="T713" t="s">
        <v>164</v>
      </c>
      <c r="U713" t="s">
        <v>219</v>
      </c>
      <c r="V713" t="s">
        <v>38</v>
      </c>
      <c r="W713" t="s">
        <v>39</v>
      </c>
      <c r="Y713">
        <v>2011</v>
      </c>
      <c r="Z713">
        <v>1</v>
      </c>
      <c r="AA713" t="s">
        <v>384</v>
      </c>
      <c r="AB713" t="s">
        <v>385</v>
      </c>
      <c r="AC713" s="1">
        <v>40848</v>
      </c>
      <c r="AE713" t="s">
        <v>41</v>
      </c>
    </row>
    <row r="714" spans="1:31" x14ac:dyDescent="0.25">
      <c r="A714">
        <v>2019</v>
      </c>
      <c r="B714">
        <v>3</v>
      </c>
      <c r="C714">
        <v>23</v>
      </c>
      <c r="D714">
        <v>1</v>
      </c>
      <c r="E714">
        <v>1</v>
      </c>
      <c r="F714">
        <v>5000</v>
      </c>
      <c r="G714">
        <v>1103277</v>
      </c>
      <c r="H714" t="s">
        <v>382</v>
      </c>
      <c r="I714" t="s">
        <v>383</v>
      </c>
      <c r="J714" t="s">
        <v>34</v>
      </c>
      <c r="K714">
        <v>0</v>
      </c>
      <c r="L714">
        <v>113</v>
      </c>
      <c r="M714">
        <v>30</v>
      </c>
      <c r="N714">
        <v>0</v>
      </c>
      <c r="O714">
        <v>0</v>
      </c>
      <c r="P714">
        <v>0</v>
      </c>
      <c r="Q714" t="s">
        <v>42</v>
      </c>
      <c r="T714" t="s">
        <v>164</v>
      </c>
      <c r="U714" t="s">
        <v>219</v>
      </c>
      <c r="V714" t="s">
        <v>38</v>
      </c>
      <c r="W714" t="s">
        <v>39</v>
      </c>
      <c r="Y714">
        <v>2011</v>
      </c>
      <c r="Z714">
        <v>1</v>
      </c>
      <c r="AA714" t="s">
        <v>384</v>
      </c>
      <c r="AB714" t="s">
        <v>385</v>
      </c>
      <c r="AC714" s="1">
        <v>40848</v>
      </c>
      <c r="AE714" t="s">
        <v>41</v>
      </c>
    </row>
    <row r="715" spans="1:31" x14ac:dyDescent="0.25">
      <c r="A715">
        <v>2019</v>
      </c>
      <c r="B715">
        <v>3</v>
      </c>
      <c r="C715">
        <v>23</v>
      </c>
      <c r="D715">
        <v>1</v>
      </c>
      <c r="E715">
        <v>1</v>
      </c>
      <c r="F715">
        <v>5000</v>
      </c>
      <c r="G715">
        <v>1103277</v>
      </c>
      <c r="H715" t="s">
        <v>382</v>
      </c>
      <c r="I715" t="s">
        <v>383</v>
      </c>
      <c r="J715" t="s">
        <v>34</v>
      </c>
      <c r="K715">
        <v>0</v>
      </c>
      <c r="L715">
        <v>114</v>
      </c>
      <c r="M715">
        <v>30</v>
      </c>
      <c r="N715">
        <v>0</v>
      </c>
      <c r="O715">
        <v>0</v>
      </c>
      <c r="P715">
        <v>0</v>
      </c>
      <c r="Q715" t="s">
        <v>43</v>
      </c>
      <c r="T715" t="s">
        <v>164</v>
      </c>
      <c r="U715" t="s">
        <v>219</v>
      </c>
      <c r="V715" t="s">
        <v>38</v>
      </c>
      <c r="W715" t="s">
        <v>39</v>
      </c>
      <c r="Y715">
        <v>2011</v>
      </c>
      <c r="Z715">
        <v>1</v>
      </c>
      <c r="AA715" t="s">
        <v>384</v>
      </c>
      <c r="AB715" t="s">
        <v>385</v>
      </c>
      <c r="AC715" s="1">
        <v>40848</v>
      </c>
      <c r="AE715" t="s">
        <v>41</v>
      </c>
    </row>
    <row r="716" spans="1:31" x14ac:dyDescent="0.25">
      <c r="A716">
        <v>2019</v>
      </c>
      <c r="B716">
        <v>3</v>
      </c>
      <c r="C716">
        <v>23</v>
      </c>
      <c r="D716">
        <v>1</v>
      </c>
      <c r="E716">
        <v>1</v>
      </c>
      <c r="F716">
        <v>5000</v>
      </c>
      <c r="G716">
        <v>1103277</v>
      </c>
      <c r="H716" t="s">
        <v>382</v>
      </c>
      <c r="I716" t="s">
        <v>383</v>
      </c>
      <c r="J716" t="s">
        <v>34</v>
      </c>
      <c r="K716">
        <v>0</v>
      </c>
      <c r="L716">
        <v>123</v>
      </c>
      <c r="M716">
        <v>30</v>
      </c>
      <c r="N716">
        <v>0</v>
      </c>
      <c r="O716">
        <v>0</v>
      </c>
      <c r="P716">
        <v>0</v>
      </c>
      <c r="Q716" t="s">
        <v>44</v>
      </c>
      <c r="T716" t="s">
        <v>164</v>
      </c>
      <c r="U716" t="s">
        <v>219</v>
      </c>
      <c r="V716" t="s">
        <v>38</v>
      </c>
      <c r="W716" t="s">
        <v>39</v>
      </c>
      <c r="Y716">
        <v>2011</v>
      </c>
      <c r="Z716">
        <v>1</v>
      </c>
      <c r="AA716" t="s">
        <v>384</v>
      </c>
      <c r="AB716" t="s">
        <v>385</v>
      </c>
      <c r="AC716" s="1">
        <v>40848</v>
      </c>
      <c r="AE716" t="s">
        <v>41</v>
      </c>
    </row>
    <row r="717" spans="1:31" x14ac:dyDescent="0.25">
      <c r="A717">
        <v>2019</v>
      </c>
      <c r="B717">
        <v>3</v>
      </c>
      <c r="C717">
        <v>23</v>
      </c>
      <c r="D717">
        <v>1</v>
      </c>
      <c r="E717">
        <v>1</v>
      </c>
      <c r="F717">
        <v>5000</v>
      </c>
      <c r="G717">
        <v>1103277</v>
      </c>
      <c r="H717" t="s">
        <v>382</v>
      </c>
      <c r="I717" t="s">
        <v>383</v>
      </c>
      <c r="J717" t="s">
        <v>34</v>
      </c>
      <c r="K717">
        <v>0</v>
      </c>
      <c r="L717">
        <v>125</v>
      </c>
      <c r="M717">
        <v>30</v>
      </c>
      <c r="N717">
        <v>0</v>
      </c>
      <c r="O717">
        <v>0</v>
      </c>
      <c r="P717">
        <v>0</v>
      </c>
      <c r="Q717" t="s">
        <v>45</v>
      </c>
      <c r="T717" t="s">
        <v>164</v>
      </c>
      <c r="U717" t="s">
        <v>219</v>
      </c>
      <c r="V717" t="s">
        <v>38</v>
      </c>
      <c r="W717" t="s">
        <v>39</v>
      </c>
      <c r="Y717">
        <v>2011</v>
      </c>
      <c r="Z717">
        <v>1</v>
      </c>
      <c r="AA717" t="s">
        <v>384</v>
      </c>
      <c r="AB717" t="s">
        <v>385</v>
      </c>
      <c r="AC717" s="1">
        <v>40848</v>
      </c>
      <c r="AE717" t="s">
        <v>41</v>
      </c>
    </row>
    <row r="718" spans="1:31" x14ac:dyDescent="0.25">
      <c r="A718">
        <v>2019</v>
      </c>
      <c r="B718">
        <v>3</v>
      </c>
      <c r="C718">
        <v>23</v>
      </c>
      <c r="D718">
        <v>1</v>
      </c>
      <c r="E718">
        <v>1</v>
      </c>
      <c r="F718">
        <v>5000</v>
      </c>
      <c r="G718">
        <v>1103277</v>
      </c>
      <c r="H718" t="s">
        <v>382</v>
      </c>
      <c r="I718" t="s">
        <v>383</v>
      </c>
      <c r="J718" t="s">
        <v>34</v>
      </c>
      <c r="K718">
        <v>0</v>
      </c>
      <c r="L718">
        <v>131</v>
      </c>
      <c r="M718">
        <v>30</v>
      </c>
      <c r="N718">
        <v>0</v>
      </c>
      <c r="O718">
        <v>0</v>
      </c>
      <c r="P718">
        <v>0</v>
      </c>
      <c r="Q718" t="s">
        <v>46</v>
      </c>
      <c r="T718" t="s">
        <v>164</v>
      </c>
      <c r="U718" t="s">
        <v>219</v>
      </c>
      <c r="V718" t="s">
        <v>38</v>
      </c>
      <c r="W718" t="s">
        <v>39</v>
      </c>
      <c r="Y718">
        <v>2011</v>
      </c>
      <c r="Z718">
        <v>1</v>
      </c>
      <c r="AA718" t="s">
        <v>384</v>
      </c>
      <c r="AB718" t="s">
        <v>385</v>
      </c>
      <c r="AC718" s="1">
        <v>40848</v>
      </c>
      <c r="AE718" t="s">
        <v>41</v>
      </c>
    </row>
    <row r="719" spans="1:31" x14ac:dyDescent="0.25">
      <c r="A719">
        <v>2019</v>
      </c>
      <c r="B719">
        <v>3</v>
      </c>
      <c r="C719">
        <v>23</v>
      </c>
      <c r="D719">
        <v>1</v>
      </c>
      <c r="E719">
        <v>1</v>
      </c>
      <c r="F719">
        <v>5000</v>
      </c>
      <c r="G719">
        <v>1103277</v>
      </c>
      <c r="H719" t="s">
        <v>382</v>
      </c>
      <c r="I719" t="s">
        <v>383</v>
      </c>
      <c r="J719" t="s">
        <v>34</v>
      </c>
      <c r="K719">
        <v>0</v>
      </c>
      <c r="L719">
        <v>133</v>
      </c>
      <c r="M719">
        <v>30</v>
      </c>
      <c r="N719">
        <v>0</v>
      </c>
      <c r="O719">
        <v>2280000</v>
      </c>
      <c r="P719">
        <v>2280000</v>
      </c>
      <c r="Q719" t="s">
        <v>47</v>
      </c>
      <c r="T719" t="s">
        <v>164</v>
      </c>
      <c r="U719" t="s">
        <v>219</v>
      </c>
      <c r="V719" t="s">
        <v>38</v>
      </c>
      <c r="W719" t="s">
        <v>39</v>
      </c>
      <c r="Y719">
        <v>2011</v>
      </c>
      <c r="Z719">
        <v>1</v>
      </c>
      <c r="AA719" t="s">
        <v>384</v>
      </c>
      <c r="AB719" t="s">
        <v>385</v>
      </c>
      <c r="AC719" s="1">
        <v>40848</v>
      </c>
      <c r="AE719" t="s">
        <v>41</v>
      </c>
    </row>
    <row r="720" spans="1:31" x14ac:dyDescent="0.25">
      <c r="A720">
        <v>2019</v>
      </c>
      <c r="B720">
        <v>3</v>
      </c>
      <c r="C720">
        <v>23</v>
      </c>
      <c r="D720">
        <v>1</v>
      </c>
      <c r="E720">
        <v>1</v>
      </c>
      <c r="F720">
        <v>5000</v>
      </c>
      <c r="G720">
        <v>1103277</v>
      </c>
      <c r="H720" t="s">
        <v>382</v>
      </c>
      <c r="I720" t="s">
        <v>383</v>
      </c>
      <c r="J720" t="s">
        <v>34</v>
      </c>
      <c r="K720">
        <v>0</v>
      </c>
      <c r="L720">
        <v>199</v>
      </c>
      <c r="M720">
        <v>30</v>
      </c>
      <c r="N720">
        <v>0</v>
      </c>
      <c r="O720">
        <v>0</v>
      </c>
      <c r="P720">
        <v>0</v>
      </c>
      <c r="Q720" t="s">
        <v>48</v>
      </c>
      <c r="T720" t="s">
        <v>164</v>
      </c>
      <c r="U720" t="s">
        <v>219</v>
      </c>
      <c r="V720" t="s">
        <v>38</v>
      </c>
      <c r="W720" t="s">
        <v>39</v>
      </c>
      <c r="Y720">
        <v>2011</v>
      </c>
      <c r="Z720">
        <v>1</v>
      </c>
      <c r="AA720" t="s">
        <v>384</v>
      </c>
      <c r="AB720" t="s">
        <v>385</v>
      </c>
      <c r="AC720" s="1">
        <v>40848</v>
      </c>
      <c r="AE720" t="s">
        <v>41</v>
      </c>
    </row>
    <row r="721" spans="1:31" x14ac:dyDescent="0.25">
      <c r="A721">
        <v>2019</v>
      </c>
      <c r="B721">
        <v>3</v>
      </c>
      <c r="C721">
        <v>23</v>
      </c>
      <c r="D721">
        <v>1</v>
      </c>
      <c r="E721">
        <v>1</v>
      </c>
      <c r="F721">
        <v>5000</v>
      </c>
      <c r="G721">
        <v>1103277</v>
      </c>
      <c r="H721" t="s">
        <v>382</v>
      </c>
      <c r="I721" t="s">
        <v>383</v>
      </c>
      <c r="J721" t="s">
        <v>34</v>
      </c>
      <c r="K721">
        <v>0</v>
      </c>
      <c r="L721">
        <v>232</v>
      </c>
      <c r="M721">
        <v>30</v>
      </c>
      <c r="N721">
        <v>0</v>
      </c>
      <c r="O721">
        <v>0</v>
      </c>
      <c r="P721">
        <v>0</v>
      </c>
      <c r="Q721" t="s">
        <v>49</v>
      </c>
      <c r="T721" t="s">
        <v>164</v>
      </c>
      <c r="U721" t="s">
        <v>219</v>
      </c>
      <c r="V721" t="s">
        <v>38</v>
      </c>
      <c r="W721" t="s">
        <v>39</v>
      </c>
      <c r="Y721">
        <v>2011</v>
      </c>
      <c r="Z721">
        <v>1</v>
      </c>
      <c r="AA721" t="s">
        <v>384</v>
      </c>
      <c r="AB721" t="s">
        <v>385</v>
      </c>
      <c r="AC721" s="1">
        <v>40848</v>
      </c>
      <c r="AE721" t="s">
        <v>41</v>
      </c>
    </row>
    <row r="722" spans="1:31" x14ac:dyDescent="0.25">
      <c r="A722">
        <v>2019</v>
      </c>
      <c r="B722">
        <v>3</v>
      </c>
      <c r="C722">
        <v>23</v>
      </c>
      <c r="D722">
        <v>1</v>
      </c>
      <c r="E722">
        <v>1</v>
      </c>
      <c r="F722">
        <v>10000</v>
      </c>
      <c r="G722">
        <v>1126522</v>
      </c>
      <c r="H722" t="s">
        <v>386</v>
      </c>
      <c r="I722" t="s">
        <v>387</v>
      </c>
      <c r="J722" t="s">
        <v>34</v>
      </c>
      <c r="K722">
        <f>O722+O723+O724+O725+O726+O727+O728+O729+O730</f>
        <v>10775438</v>
      </c>
      <c r="L722">
        <v>111</v>
      </c>
      <c r="M722">
        <v>30</v>
      </c>
      <c r="N722" t="s">
        <v>52</v>
      </c>
      <c r="O722">
        <v>4100000</v>
      </c>
      <c r="P722">
        <v>3731000</v>
      </c>
      <c r="Q722" t="s">
        <v>36</v>
      </c>
      <c r="T722" t="s">
        <v>37</v>
      </c>
      <c r="U722" t="s">
        <v>1429</v>
      </c>
      <c r="V722" t="s">
        <v>38</v>
      </c>
      <c r="W722" t="s">
        <v>39</v>
      </c>
      <c r="Y722">
        <v>2010</v>
      </c>
      <c r="Z722">
        <v>1</v>
      </c>
      <c r="AA722" t="s">
        <v>388</v>
      </c>
      <c r="AB722" t="s">
        <v>389</v>
      </c>
      <c r="AC722" s="1">
        <v>40513</v>
      </c>
      <c r="AE722" t="s">
        <v>41</v>
      </c>
    </row>
    <row r="723" spans="1:31" x14ac:dyDescent="0.25">
      <c r="A723">
        <v>2019</v>
      </c>
      <c r="B723">
        <v>3</v>
      </c>
      <c r="C723">
        <v>23</v>
      </c>
      <c r="D723">
        <v>1</v>
      </c>
      <c r="E723">
        <v>1</v>
      </c>
      <c r="F723">
        <v>10000</v>
      </c>
      <c r="G723">
        <v>1126522</v>
      </c>
      <c r="H723" t="s">
        <v>386</v>
      </c>
      <c r="I723" t="s">
        <v>387</v>
      </c>
      <c r="J723" t="s">
        <v>34</v>
      </c>
      <c r="K723">
        <v>0</v>
      </c>
      <c r="L723">
        <v>113</v>
      </c>
      <c r="M723">
        <v>30</v>
      </c>
      <c r="N723">
        <v>0</v>
      </c>
      <c r="O723">
        <v>0</v>
      </c>
      <c r="P723">
        <v>0</v>
      </c>
      <c r="Q723" t="s">
        <v>42</v>
      </c>
      <c r="T723" t="s">
        <v>37</v>
      </c>
      <c r="U723" t="s">
        <v>1429</v>
      </c>
      <c r="V723" t="s">
        <v>38</v>
      </c>
      <c r="W723" t="s">
        <v>39</v>
      </c>
      <c r="Y723">
        <v>2010</v>
      </c>
      <c r="Z723">
        <v>1</v>
      </c>
      <c r="AA723" t="s">
        <v>388</v>
      </c>
      <c r="AB723" t="s">
        <v>389</v>
      </c>
      <c r="AC723" s="1">
        <v>40513</v>
      </c>
      <c r="AE723" t="s">
        <v>41</v>
      </c>
    </row>
    <row r="724" spans="1:31" x14ac:dyDescent="0.25">
      <c r="A724">
        <v>2019</v>
      </c>
      <c r="B724">
        <v>3</v>
      </c>
      <c r="C724">
        <v>23</v>
      </c>
      <c r="D724">
        <v>1</v>
      </c>
      <c r="E724">
        <v>1</v>
      </c>
      <c r="F724">
        <v>10000</v>
      </c>
      <c r="G724">
        <v>1126522</v>
      </c>
      <c r="H724" t="s">
        <v>386</v>
      </c>
      <c r="I724" t="s">
        <v>387</v>
      </c>
      <c r="J724" t="s">
        <v>34</v>
      </c>
      <c r="K724">
        <v>0</v>
      </c>
      <c r="L724">
        <v>114</v>
      </c>
      <c r="M724">
        <v>10</v>
      </c>
      <c r="N724">
        <v>0</v>
      </c>
      <c r="O724">
        <v>0</v>
      </c>
      <c r="P724">
        <v>0</v>
      </c>
      <c r="Q724" t="s">
        <v>43</v>
      </c>
      <c r="T724" t="s">
        <v>37</v>
      </c>
      <c r="U724" t="s">
        <v>1429</v>
      </c>
      <c r="V724" t="s">
        <v>38</v>
      </c>
      <c r="W724" t="s">
        <v>39</v>
      </c>
      <c r="Y724">
        <v>2010</v>
      </c>
      <c r="Z724">
        <v>1</v>
      </c>
      <c r="AA724" t="s">
        <v>388</v>
      </c>
      <c r="AB724" t="s">
        <v>389</v>
      </c>
      <c r="AC724" s="1">
        <v>40513</v>
      </c>
      <c r="AE724" t="s">
        <v>41</v>
      </c>
    </row>
    <row r="725" spans="1:31" x14ac:dyDescent="0.25">
      <c r="A725">
        <v>2019</v>
      </c>
      <c r="B725">
        <v>3</v>
      </c>
      <c r="C725">
        <v>23</v>
      </c>
      <c r="D725">
        <v>1</v>
      </c>
      <c r="E725">
        <v>1</v>
      </c>
      <c r="F725">
        <v>10000</v>
      </c>
      <c r="G725">
        <v>1126522</v>
      </c>
      <c r="H725" t="s">
        <v>386</v>
      </c>
      <c r="I725" t="s">
        <v>387</v>
      </c>
      <c r="J725" t="s">
        <v>34</v>
      </c>
      <c r="K725">
        <v>0</v>
      </c>
      <c r="L725">
        <v>123</v>
      </c>
      <c r="M725">
        <v>30</v>
      </c>
      <c r="N725">
        <v>0</v>
      </c>
      <c r="O725">
        <v>0</v>
      </c>
      <c r="P725">
        <v>0</v>
      </c>
      <c r="Q725" t="s">
        <v>44</v>
      </c>
      <c r="T725" t="s">
        <v>37</v>
      </c>
      <c r="U725" t="s">
        <v>1429</v>
      </c>
      <c r="V725" t="s">
        <v>38</v>
      </c>
      <c r="W725" t="s">
        <v>39</v>
      </c>
      <c r="Y725">
        <v>2010</v>
      </c>
      <c r="Z725">
        <v>1</v>
      </c>
      <c r="AA725" t="s">
        <v>388</v>
      </c>
      <c r="AB725" t="s">
        <v>389</v>
      </c>
      <c r="AC725" s="1">
        <v>40513</v>
      </c>
      <c r="AE725" t="s">
        <v>41</v>
      </c>
    </row>
    <row r="726" spans="1:31" x14ac:dyDescent="0.25">
      <c r="A726">
        <v>2019</v>
      </c>
      <c r="B726">
        <v>3</v>
      </c>
      <c r="C726">
        <v>23</v>
      </c>
      <c r="D726">
        <v>1</v>
      </c>
      <c r="E726">
        <v>1</v>
      </c>
      <c r="F726">
        <v>10000</v>
      </c>
      <c r="G726">
        <v>1126522</v>
      </c>
      <c r="H726" t="s">
        <v>386</v>
      </c>
      <c r="I726" t="s">
        <v>387</v>
      </c>
      <c r="J726" t="s">
        <v>34</v>
      </c>
      <c r="K726">
        <v>0</v>
      </c>
      <c r="L726">
        <v>125</v>
      </c>
      <c r="M726">
        <v>30</v>
      </c>
      <c r="N726">
        <v>0</v>
      </c>
      <c r="O726">
        <v>0</v>
      </c>
      <c r="P726">
        <v>0</v>
      </c>
      <c r="Q726" t="s">
        <v>45</v>
      </c>
      <c r="T726" t="s">
        <v>37</v>
      </c>
      <c r="U726" t="s">
        <v>1429</v>
      </c>
      <c r="V726" t="s">
        <v>38</v>
      </c>
      <c r="W726" t="s">
        <v>39</v>
      </c>
      <c r="Y726">
        <v>2010</v>
      </c>
      <c r="Z726">
        <v>1</v>
      </c>
      <c r="AA726" t="s">
        <v>388</v>
      </c>
      <c r="AB726" t="s">
        <v>389</v>
      </c>
      <c r="AC726" s="1">
        <v>40513</v>
      </c>
      <c r="AE726" t="s">
        <v>41</v>
      </c>
    </row>
    <row r="727" spans="1:31" x14ac:dyDescent="0.25">
      <c r="A727">
        <v>2019</v>
      </c>
      <c r="B727">
        <v>3</v>
      </c>
      <c r="C727">
        <v>23</v>
      </c>
      <c r="D727">
        <v>1</v>
      </c>
      <c r="E727">
        <v>1</v>
      </c>
      <c r="F727">
        <v>10000</v>
      </c>
      <c r="G727">
        <v>1126522</v>
      </c>
      <c r="H727" t="s">
        <v>386</v>
      </c>
      <c r="I727" t="s">
        <v>387</v>
      </c>
      <c r="J727" t="s">
        <v>34</v>
      </c>
      <c r="K727">
        <v>0</v>
      </c>
      <c r="L727">
        <v>131</v>
      </c>
      <c r="M727">
        <v>30</v>
      </c>
      <c r="N727">
        <v>0</v>
      </c>
      <c r="O727">
        <v>0</v>
      </c>
      <c r="P727">
        <v>0</v>
      </c>
      <c r="Q727" t="s">
        <v>46</v>
      </c>
      <c r="T727" t="s">
        <v>37</v>
      </c>
      <c r="U727" t="s">
        <v>1429</v>
      </c>
      <c r="V727" t="s">
        <v>38</v>
      </c>
      <c r="W727" t="s">
        <v>39</v>
      </c>
      <c r="Y727">
        <v>2010</v>
      </c>
      <c r="Z727">
        <v>1</v>
      </c>
      <c r="AA727" t="s">
        <v>388</v>
      </c>
      <c r="AB727" t="s">
        <v>389</v>
      </c>
      <c r="AC727" s="1">
        <v>40513</v>
      </c>
      <c r="AE727" t="s">
        <v>41</v>
      </c>
    </row>
    <row r="728" spans="1:31" x14ac:dyDescent="0.25">
      <c r="A728">
        <v>2019</v>
      </c>
      <c r="B728">
        <v>3</v>
      </c>
      <c r="C728">
        <v>23</v>
      </c>
      <c r="D728">
        <v>1</v>
      </c>
      <c r="E728">
        <v>1</v>
      </c>
      <c r="F728">
        <v>10000</v>
      </c>
      <c r="G728">
        <v>1126522</v>
      </c>
      <c r="H728" t="s">
        <v>386</v>
      </c>
      <c r="I728" t="s">
        <v>387</v>
      </c>
      <c r="J728" t="s">
        <v>34</v>
      </c>
      <c r="K728">
        <v>0</v>
      </c>
      <c r="L728">
        <v>133</v>
      </c>
      <c r="M728">
        <v>30</v>
      </c>
      <c r="N728">
        <v>0</v>
      </c>
      <c r="O728">
        <v>0</v>
      </c>
      <c r="P728">
        <v>0</v>
      </c>
      <c r="Q728" t="s">
        <v>47</v>
      </c>
      <c r="T728" t="s">
        <v>37</v>
      </c>
      <c r="U728" t="s">
        <v>1429</v>
      </c>
      <c r="V728" t="s">
        <v>38</v>
      </c>
      <c r="W728" t="s">
        <v>39</v>
      </c>
      <c r="Y728">
        <v>2010</v>
      </c>
      <c r="Z728">
        <v>1</v>
      </c>
      <c r="AA728" t="s">
        <v>388</v>
      </c>
      <c r="AB728" t="s">
        <v>389</v>
      </c>
      <c r="AC728" s="1">
        <v>40513</v>
      </c>
      <c r="AE728" t="s">
        <v>41</v>
      </c>
    </row>
    <row r="729" spans="1:31" x14ac:dyDescent="0.25">
      <c r="A729">
        <v>2019</v>
      </c>
      <c r="B729">
        <v>3</v>
      </c>
      <c r="C729">
        <v>23</v>
      </c>
      <c r="D729">
        <v>1</v>
      </c>
      <c r="E729">
        <v>1</v>
      </c>
      <c r="F729">
        <v>10000</v>
      </c>
      <c r="G729">
        <v>1126522</v>
      </c>
      <c r="H729" t="s">
        <v>386</v>
      </c>
      <c r="I729" t="s">
        <v>387</v>
      </c>
      <c r="J729" t="s">
        <v>34</v>
      </c>
      <c r="K729">
        <v>0</v>
      </c>
      <c r="L729">
        <v>199</v>
      </c>
      <c r="M729">
        <v>30</v>
      </c>
      <c r="N729">
        <v>0</v>
      </c>
      <c r="O729">
        <v>0</v>
      </c>
      <c r="P729">
        <v>0</v>
      </c>
      <c r="Q729" t="s">
        <v>48</v>
      </c>
      <c r="T729" t="s">
        <v>37</v>
      </c>
      <c r="U729" t="s">
        <v>1429</v>
      </c>
      <c r="V729" t="s">
        <v>38</v>
      </c>
      <c r="W729" t="s">
        <v>39</v>
      </c>
      <c r="Y729">
        <v>2010</v>
      </c>
      <c r="Z729">
        <v>1</v>
      </c>
      <c r="AA729" t="s">
        <v>388</v>
      </c>
      <c r="AB729" t="s">
        <v>389</v>
      </c>
      <c r="AC729" s="1">
        <v>40513</v>
      </c>
      <c r="AE729" t="s">
        <v>41</v>
      </c>
    </row>
    <row r="730" spans="1:31" x14ac:dyDescent="0.25">
      <c r="A730">
        <v>2019</v>
      </c>
      <c r="B730">
        <v>3</v>
      </c>
      <c r="C730">
        <v>23</v>
      </c>
      <c r="D730">
        <v>1</v>
      </c>
      <c r="E730">
        <v>1</v>
      </c>
      <c r="F730">
        <v>10000</v>
      </c>
      <c r="G730">
        <v>1126522</v>
      </c>
      <c r="H730" t="s">
        <v>386</v>
      </c>
      <c r="I730" t="s">
        <v>387</v>
      </c>
      <c r="J730" t="s">
        <v>34</v>
      </c>
      <c r="K730">
        <v>0</v>
      </c>
      <c r="L730">
        <v>232</v>
      </c>
      <c r="M730">
        <v>30</v>
      </c>
      <c r="N730">
        <v>0</v>
      </c>
      <c r="O730">
        <f>694650+694650+5286138</f>
        <v>6675438</v>
      </c>
      <c r="P730">
        <f>694650+694650+5286138</f>
        <v>6675438</v>
      </c>
      <c r="Q730" t="s">
        <v>49</v>
      </c>
      <c r="T730" t="s">
        <v>37</v>
      </c>
      <c r="U730" t="s">
        <v>1429</v>
      </c>
      <c r="V730" t="s">
        <v>38</v>
      </c>
      <c r="W730" t="s">
        <v>39</v>
      </c>
      <c r="Y730">
        <v>2010</v>
      </c>
      <c r="Z730">
        <v>1</v>
      </c>
      <c r="AA730" t="s">
        <v>388</v>
      </c>
      <c r="AB730" t="s">
        <v>389</v>
      </c>
      <c r="AC730" s="1">
        <v>40513</v>
      </c>
      <c r="AE730" t="s">
        <v>41</v>
      </c>
    </row>
    <row r="731" spans="1:31" x14ac:dyDescent="0.25">
      <c r="A731">
        <v>2019</v>
      </c>
      <c r="B731">
        <v>3</v>
      </c>
      <c r="C731">
        <v>23</v>
      </c>
      <c r="D731">
        <v>1</v>
      </c>
      <c r="E731">
        <v>1</v>
      </c>
      <c r="F731">
        <v>25000</v>
      </c>
      <c r="G731">
        <v>1164727</v>
      </c>
      <c r="H731" t="s">
        <v>390</v>
      </c>
      <c r="I731" t="s">
        <v>391</v>
      </c>
      <c r="J731" t="s">
        <v>34</v>
      </c>
      <c r="K731">
        <f>O731+O732+O733+O734+O735+O736+O737+O738+O739</f>
        <v>2400000</v>
      </c>
      <c r="L731">
        <v>111</v>
      </c>
      <c r="M731">
        <v>10</v>
      </c>
      <c r="N731" t="s">
        <v>72</v>
      </c>
      <c r="O731">
        <v>2400000</v>
      </c>
      <c r="P731">
        <v>2184000</v>
      </c>
      <c r="Q731" t="s">
        <v>36</v>
      </c>
      <c r="T731" t="s">
        <v>73</v>
      </c>
      <c r="U731" t="s">
        <v>139</v>
      </c>
      <c r="V731" t="s">
        <v>38</v>
      </c>
      <c r="W731" t="s">
        <v>39</v>
      </c>
      <c r="Y731">
        <v>2012</v>
      </c>
      <c r="Z731">
        <v>1</v>
      </c>
      <c r="AA731" t="s">
        <v>75</v>
      </c>
      <c r="AB731" t="s">
        <v>392</v>
      </c>
      <c r="AC731" s="1">
        <v>40954</v>
      </c>
      <c r="AE731" t="s">
        <v>41</v>
      </c>
    </row>
    <row r="732" spans="1:31" x14ac:dyDescent="0.25">
      <c r="A732">
        <v>2019</v>
      </c>
      <c r="B732">
        <v>3</v>
      </c>
      <c r="C732">
        <v>23</v>
      </c>
      <c r="D732">
        <v>1</v>
      </c>
      <c r="E732">
        <v>1</v>
      </c>
      <c r="F732">
        <v>25000</v>
      </c>
      <c r="G732">
        <v>1164727</v>
      </c>
      <c r="H732" t="s">
        <v>390</v>
      </c>
      <c r="I732" t="s">
        <v>391</v>
      </c>
      <c r="J732" t="s">
        <v>34</v>
      </c>
      <c r="K732">
        <v>0</v>
      </c>
      <c r="L732">
        <v>113</v>
      </c>
      <c r="M732">
        <v>30</v>
      </c>
      <c r="N732">
        <v>0</v>
      </c>
      <c r="O732">
        <v>0</v>
      </c>
      <c r="P732">
        <v>0</v>
      </c>
      <c r="Q732" t="s">
        <v>42</v>
      </c>
      <c r="T732" t="s">
        <v>73</v>
      </c>
      <c r="U732" t="s">
        <v>139</v>
      </c>
      <c r="V732" t="s">
        <v>38</v>
      </c>
      <c r="W732" t="s">
        <v>39</v>
      </c>
      <c r="Y732">
        <v>2012</v>
      </c>
      <c r="Z732">
        <v>1</v>
      </c>
      <c r="AA732" t="s">
        <v>75</v>
      </c>
      <c r="AB732" t="s">
        <v>392</v>
      </c>
      <c r="AC732" s="1">
        <v>40954</v>
      </c>
      <c r="AE732" t="s">
        <v>41</v>
      </c>
    </row>
    <row r="733" spans="1:31" x14ac:dyDescent="0.25">
      <c r="A733">
        <v>2019</v>
      </c>
      <c r="B733">
        <v>3</v>
      </c>
      <c r="C733">
        <v>23</v>
      </c>
      <c r="D733">
        <v>1</v>
      </c>
      <c r="E733">
        <v>1</v>
      </c>
      <c r="F733">
        <v>25000</v>
      </c>
      <c r="G733">
        <v>1164727</v>
      </c>
      <c r="H733" t="s">
        <v>390</v>
      </c>
      <c r="I733" t="s">
        <v>391</v>
      </c>
      <c r="J733" t="s">
        <v>34</v>
      </c>
      <c r="K733">
        <v>0</v>
      </c>
      <c r="L733">
        <v>114</v>
      </c>
      <c r="M733">
        <v>10</v>
      </c>
      <c r="N733">
        <v>0</v>
      </c>
      <c r="O733">
        <v>0</v>
      </c>
      <c r="P733">
        <v>0</v>
      </c>
      <c r="Q733" t="s">
        <v>43</v>
      </c>
      <c r="T733" t="s">
        <v>73</v>
      </c>
      <c r="U733" t="s">
        <v>139</v>
      </c>
      <c r="V733" t="s">
        <v>38</v>
      </c>
      <c r="W733" t="s">
        <v>39</v>
      </c>
      <c r="Y733">
        <v>2012</v>
      </c>
      <c r="Z733">
        <v>1</v>
      </c>
      <c r="AA733" t="s">
        <v>75</v>
      </c>
      <c r="AB733" t="s">
        <v>392</v>
      </c>
      <c r="AC733" s="1">
        <v>40954</v>
      </c>
      <c r="AE733" t="s">
        <v>41</v>
      </c>
    </row>
    <row r="734" spans="1:31" x14ac:dyDescent="0.25">
      <c r="A734">
        <v>2019</v>
      </c>
      <c r="B734">
        <v>3</v>
      </c>
      <c r="C734">
        <v>23</v>
      </c>
      <c r="D734">
        <v>1</v>
      </c>
      <c r="E734">
        <v>1</v>
      </c>
      <c r="F734">
        <v>25000</v>
      </c>
      <c r="G734">
        <v>1164727</v>
      </c>
      <c r="H734" t="s">
        <v>390</v>
      </c>
      <c r="I734" t="s">
        <v>391</v>
      </c>
      <c r="J734" t="s">
        <v>34</v>
      </c>
      <c r="K734">
        <v>0</v>
      </c>
      <c r="L734">
        <v>123</v>
      </c>
      <c r="M734">
        <v>30</v>
      </c>
      <c r="N734">
        <v>0</v>
      </c>
      <c r="O734">
        <v>0</v>
      </c>
      <c r="P734">
        <v>0</v>
      </c>
      <c r="Q734" t="s">
        <v>44</v>
      </c>
      <c r="T734" t="s">
        <v>73</v>
      </c>
      <c r="U734" t="s">
        <v>139</v>
      </c>
      <c r="V734" t="s">
        <v>38</v>
      </c>
      <c r="W734" t="s">
        <v>39</v>
      </c>
      <c r="Y734">
        <v>2012</v>
      </c>
      <c r="Z734">
        <v>1</v>
      </c>
      <c r="AA734" t="s">
        <v>75</v>
      </c>
      <c r="AB734" t="s">
        <v>392</v>
      </c>
      <c r="AC734" s="1">
        <v>40954</v>
      </c>
      <c r="AE734" t="s">
        <v>41</v>
      </c>
    </row>
    <row r="735" spans="1:31" x14ac:dyDescent="0.25">
      <c r="A735">
        <v>2019</v>
      </c>
      <c r="B735">
        <v>3</v>
      </c>
      <c r="C735">
        <v>23</v>
      </c>
      <c r="D735">
        <v>1</v>
      </c>
      <c r="E735">
        <v>1</v>
      </c>
      <c r="F735">
        <v>25000</v>
      </c>
      <c r="G735">
        <v>1164727</v>
      </c>
      <c r="H735" t="s">
        <v>390</v>
      </c>
      <c r="I735" t="s">
        <v>391</v>
      </c>
      <c r="J735" t="s">
        <v>34</v>
      </c>
      <c r="K735">
        <v>0</v>
      </c>
      <c r="L735">
        <v>125</v>
      </c>
      <c r="M735">
        <v>30</v>
      </c>
      <c r="N735">
        <v>0</v>
      </c>
      <c r="O735">
        <v>0</v>
      </c>
      <c r="P735">
        <v>0</v>
      </c>
      <c r="Q735" t="s">
        <v>45</v>
      </c>
      <c r="T735" t="s">
        <v>73</v>
      </c>
      <c r="U735" t="s">
        <v>139</v>
      </c>
      <c r="V735" t="s">
        <v>38</v>
      </c>
      <c r="W735" t="s">
        <v>39</v>
      </c>
      <c r="Y735">
        <v>2012</v>
      </c>
      <c r="Z735">
        <v>1</v>
      </c>
      <c r="AA735" t="s">
        <v>75</v>
      </c>
      <c r="AB735" t="s">
        <v>392</v>
      </c>
      <c r="AC735" s="1">
        <v>40954</v>
      </c>
      <c r="AE735" t="s">
        <v>41</v>
      </c>
    </row>
    <row r="736" spans="1:31" x14ac:dyDescent="0.25">
      <c r="A736">
        <v>2019</v>
      </c>
      <c r="B736">
        <v>3</v>
      </c>
      <c r="C736">
        <v>23</v>
      </c>
      <c r="D736">
        <v>1</v>
      </c>
      <c r="E736">
        <v>1</v>
      </c>
      <c r="F736">
        <v>25000</v>
      </c>
      <c r="G736">
        <v>1164727</v>
      </c>
      <c r="H736" t="s">
        <v>390</v>
      </c>
      <c r="I736" t="s">
        <v>391</v>
      </c>
      <c r="J736" t="s">
        <v>34</v>
      </c>
      <c r="K736">
        <v>0</v>
      </c>
      <c r="L736">
        <v>131</v>
      </c>
      <c r="M736">
        <v>30</v>
      </c>
      <c r="N736">
        <v>0</v>
      </c>
      <c r="O736">
        <v>0</v>
      </c>
      <c r="P736">
        <v>0</v>
      </c>
      <c r="Q736" t="s">
        <v>46</v>
      </c>
      <c r="T736" t="s">
        <v>73</v>
      </c>
      <c r="U736" t="s">
        <v>139</v>
      </c>
      <c r="V736" t="s">
        <v>38</v>
      </c>
      <c r="W736" t="s">
        <v>39</v>
      </c>
      <c r="Y736">
        <v>2012</v>
      </c>
      <c r="Z736">
        <v>1</v>
      </c>
      <c r="AA736" t="s">
        <v>75</v>
      </c>
      <c r="AB736" t="s">
        <v>392</v>
      </c>
      <c r="AC736" s="1">
        <v>40954</v>
      </c>
      <c r="AE736" t="s">
        <v>41</v>
      </c>
    </row>
    <row r="737" spans="1:31" x14ac:dyDescent="0.25">
      <c r="A737">
        <v>2019</v>
      </c>
      <c r="B737">
        <v>3</v>
      </c>
      <c r="C737">
        <v>23</v>
      </c>
      <c r="D737">
        <v>1</v>
      </c>
      <c r="E737">
        <v>1</v>
      </c>
      <c r="F737">
        <v>25000</v>
      </c>
      <c r="G737">
        <v>1164727</v>
      </c>
      <c r="H737" t="s">
        <v>390</v>
      </c>
      <c r="I737" t="s">
        <v>391</v>
      </c>
      <c r="J737" t="s">
        <v>34</v>
      </c>
      <c r="K737">
        <v>0</v>
      </c>
      <c r="L737">
        <v>133</v>
      </c>
      <c r="M737">
        <v>30</v>
      </c>
      <c r="N737">
        <v>0</v>
      </c>
      <c r="O737">
        <v>0</v>
      </c>
      <c r="P737">
        <v>0</v>
      </c>
      <c r="Q737" t="s">
        <v>47</v>
      </c>
      <c r="T737" t="s">
        <v>73</v>
      </c>
      <c r="U737" t="s">
        <v>139</v>
      </c>
      <c r="V737" t="s">
        <v>38</v>
      </c>
      <c r="W737" t="s">
        <v>39</v>
      </c>
      <c r="Y737">
        <v>2012</v>
      </c>
      <c r="Z737">
        <v>1</v>
      </c>
      <c r="AA737" t="s">
        <v>75</v>
      </c>
      <c r="AB737" t="s">
        <v>392</v>
      </c>
      <c r="AC737" s="1">
        <v>40954</v>
      </c>
      <c r="AE737" t="s">
        <v>41</v>
      </c>
    </row>
    <row r="738" spans="1:31" x14ac:dyDescent="0.25">
      <c r="A738">
        <v>2019</v>
      </c>
      <c r="B738">
        <v>3</v>
      </c>
      <c r="C738">
        <v>23</v>
      </c>
      <c r="D738">
        <v>1</v>
      </c>
      <c r="E738">
        <v>1</v>
      </c>
      <c r="F738">
        <v>25000</v>
      </c>
      <c r="G738">
        <v>1164727</v>
      </c>
      <c r="H738" t="s">
        <v>390</v>
      </c>
      <c r="I738" t="s">
        <v>391</v>
      </c>
      <c r="J738" t="s">
        <v>34</v>
      </c>
      <c r="K738">
        <v>0</v>
      </c>
      <c r="L738">
        <v>199</v>
      </c>
      <c r="M738">
        <v>30</v>
      </c>
      <c r="N738">
        <v>0</v>
      </c>
      <c r="O738">
        <v>0</v>
      </c>
      <c r="P738">
        <v>0</v>
      </c>
      <c r="Q738" t="s">
        <v>48</v>
      </c>
      <c r="T738" t="s">
        <v>73</v>
      </c>
      <c r="U738" t="s">
        <v>139</v>
      </c>
      <c r="V738" t="s">
        <v>38</v>
      </c>
      <c r="W738" t="s">
        <v>39</v>
      </c>
      <c r="Y738">
        <v>2012</v>
      </c>
      <c r="Z738">
        <v>1</v>
      </c>
      <c r="AA738" t="s">
        <v>75</v>
      </c>
      <c r="AB738" t="s">
        <v>392</v>
      </c>
      <c r="AC738" s="1">
        <v>40954</v>
      </c>
      <c r="AE738" t="s">
        <v>41</v>
      </c>
    </row>
    <row r="739" spans="1:31" x14ac:dyDescent="0.25">
      <c r="A739">
        <v>2019</v>
      </c>
      <c r="B739">
        <v>3</v>
      </c>
      <c r="C739">
        <v>23</v>
      </c>
      <c r="D739">
        <v>1</v>
      </c>
      <c r="E739">
        <v>1</v>
      </c>
      <c r="F739">
        <v>25000</v>
      </c>
      <c r="G739">
        <v>1164727</v>
      </c>
      <c r="H739" t="s">
        <v>390</v>
      </c>
      <c r="I739" t="s">
        <v>391</v>
      </c>
      <c r="J739" t="s">
        <v>34</v>
      </c>
      <c r="K739">
        <v>0</v>
      </c>
      <c r="L739">
        <v>232</v>
      </c>
      <c r="M739">
        <v>30</v>
      </c>
      <c r="N739">
        <v>0</v>
      </c>
      <c r="O739">
        <v>0</v>
      </c>
      <c r="P739">
        <v>0</v>
      </c>
      <c r="Q739" t="s">
        <v>49</v>
      </c>
      <c r="T739" t="s">
        <v>73</v>
      </c>
      <c r="U739" t="s">
        <v>139</v>
      </c>
      <c r="V739" t="s">
        <v>38</v>
      </c>
      <c r="W739" t="s">
        <v>39</v>
      </c>
      <c r="Y739">
        <v>2012</v>
      </c>
      <c r="Z739">
        <v>1</v>
      </c>
      <c r="AA739" t="s">
        <v>75</v>
      </c>
      <c r="AB739" t="s">
        <v>392</v>
      </c>
      <c r="AC739" s="1">
        <v>40954</v>
      </c>
      <c r="AE739" t="s">
        <v>41</v>
      </c>
    </row>
    <row r="740" spans="1:31" x14ac:dyDescent="0.25">
      <c r="A740">
        <v>2019</v>
      </c>
      <c r="B740">
        <v>3</v>
      </c>
      <c r="C740">
        <v>23</v>
      </c>
      <c r="D740">
        <v>1</v>
      </c>
      <c r="E740">
        <v>1</v>
      </c>
      <c r="F740">
        <v>43000</v>
      </c>
      <c r="G740">
        <v>1178744</v>
      </c>
      <c r="H740" t="s">
        <v>393</v>
      </c>
      <c r="I740" t="s">
        <v>394</v>
      </c>
      <c r="J740" t="s">
        <v>34</v>
      </c>
      <c r="K740">
        <f>O740+O741+O742+O743+O744+O745+O746+O747+O748</f>
        <v>3400000</v>
      </c>
      <c r="L740">
        <v>111</v>
      </c>
      <c r="M740">
        <v>10</v>
      </c>
      <c r="N740" t="s">
        <v>228</v>
      </c>
      <c r="O740">
        <v>3400000</v>
      </c>
      <c r="P740">
        <v>3094000</v>
      </c>
      <c r="Q740" t="s">
        <v>36</v>
      </c>
      <c r="T740" t="s">
        <v>73</v>
      </c>
      <c r="U740" t="s">
        <v>139</v>
      </c>
      <c r="V740" t="s">
        <v>38</v>
      </c>
      <c r="W740" t="s">
        <v>39</v>
      </c>
      <c r="Y740">
        <v>2007</v>
      </c>
      <c r="Z740">
        <v>1</v>
      </c>
      <c r="AA740" t="s">
        <v>75</v>
      </c>
      <c r="AB740" t="s">
        <v>395</v>
      </c>
      <c r="AC740" s="1">
        <v>39114</v>
      </c>
      <c r="AE740" t="s">
        <v>41</v>
      </c>
    </row>
    <row r="741" spans="1:31" x14ac:dyDescent="0.25">
      <c r="A741">
        <v>2019</v>
      </c>
      <c r="B741">
        <v>3</v>
      </c>
      <c r="C741">
        <v>23</v>
      </c>
      <c r="D741">
        <v>1</v>
      </c>
      <c r="E741">
        <v>1</v>
      </c>
      <c r="F741">
        <v>43000</v>
      </c>
      <c r="G741">
        <v>1178744</v>
      </c>
      <c r="H741" t="s">
        <v>393</v>
      </c>
      <c r="I741" t="s">
        <v>394</v>
      </c>
      <c r="J741" t="s">
        <v>34</v>
      </c>
      <c r="K741">
        <v>0</v>
      </c>
      <c r="L741">
        <v>113</v>
      </c>
      <c r="M741">
        <v>30</v>
      </c>
      <c r="N741">
        <v>0</v>
      </c>
      <c r="O741">
        <v>0</v>
      </c>
      <c r="P741">
        <v>0</v>
      </c>
      <c r="Q741" t="s">
        <v>42</v>
      </c>
      <c r="T741" t="s">
        <v>73</v>
      </c>
      <c r="U741" t="s">
        <v>139</v>
      </c>
      <c r="V741" t="s">
        <v>38</v>
      </c>
      <c r="W741" t="s">
        <v>39</v>
      </c>
      <c r="Y741">
        <v>2007</v>
      </c>
      <c r="Z741">
        <v>1</v>
      </c>
      <c r="AA741" t="s">
        <v>75</v>
      </c>
      <c r="AB741" t="s">
        <v>395</v>
      </c>
      <c r="AC741" s="1">
        <v>39114</v>
      </c>
      <c r="AE741" t="s">
        <v>41</v>
      </c>
    </row>
    <row r="742" spans="1:31" x14ac:dyDescent="0.25">
      <c r="A742">
        <v>2019</v>
      </c>
      <c r="B742">
        <v>3</v>
      </c>
      <c r="C742">
        <v>23</v>
      </c>
      <c r="D742">
        <v>1</v>
      </c>
      <c r="E742">
        <v>1</v>
      </c>
      <c r="F742">
        <v>43000</v>
      </c>
      <c r="G742">
        <v>1178744</v>
      </c>
      <c r="H742" t="s">
        <v>393</v>
      </c>
      <c r="I742" t="s">
        <v>394</v>
      </c>
      <c r="J742" t="s">
        <v>34</v>
      </c>
      <c r="K742">
        <v>0</v>
      </c>
      <c r="L742">
        <v>114</v>
      </c>
      <c r="M742">
        <v>10</v>
      </c>
      <c r="N742">
        <v>0</v>
      </c>
      <c r="O742">
        <v>0</v>
      </c>
      <c r="P742">
        <v>0</v>
      </c>
      <c r="Q742" t="s">
        <v>43</v>
      </c>
      <c r="T742" t="s">
        <v>73</v>
      </c>
      <c r="U742" t="s">
        <v>139</v>
      </c>
      <c r="V742" t="s">
        <v>38</v>
      </c>
      <c r="W742" t="s">
        <v>39</v>
      </c>
      <c r="Y742">
        <v>2007</v>
      </c>
      <c r="Z742">
        <v>1</v>
      </c>
      <c r="AA742" t="s">
        <v>75</v>
      </c>
      <c r="AB742" t="s">
        <v>395</v>
      </c>
      <c r="AC742" s="1">
        <v>39114</v>
      </c>
      <c r="AE742" t="s">
        <v>41</v>
      </c>
    </row>
    <row r="743" spans="1:31" x14ac:dyDescent="0.25">
      <c r="A743">
        <v>2019</v>
      </c>
      <c r="B743">
        <v>3</v>
      </c>
      <c r="C743">
        <v>23</v>
      </c>
      <c r="D743">
        <v>1</v>
      </c>
      <c r="E743">
        <v>1</v>
      </c>
      <c r="F743">
        <v>43000</v>
      </c>
      <c r="G743">
        <v>1178744</v>
      </c>
      <c r="H743" t="s">
        <v>393</v>
      </c>
      <c r="I743" t="s">
        <v>394</v>
      </c>
      <c r="J743" t="s">
        <v>34</v>
      </c>
      <c r="K743">
        <v>0</v>
      </c>
      <c r="L743">
        <v>123</v>
      </c>
      <c r="M743">
        <v>30</v>
      </c>
      <c r="N743">
        <v>0</v>
      </c>
      <c r="O743">
        <v>0</v>
      </c>
      <c r="P743">
        <v>0</v>
      </c>
      <c r="Q743" t="s">
        <v>44</v>
      </c>
      <c r="T743" t="s">
        <v>73</v>
      </c>
      <c r="U743" t="s">
        <v>139</v>
      </c>
      <c r="V743" t="s">
        <v>38</v>
      </c>
      <c r="W743" t="s">
        <v>39</v>
      </c>
      <c r="Y743">
        <v>2007</v>
      </c>
      <c r="Z743">
        <v>1</v>
      </c>
      <c r="AA743" t="s">
        <v>75</v>
      </c>
      <c r="AB743" t="s">
        <v>395</v>
      </c>
      <c r="AC743" s="1">
        <v>39114</v>
      </c>
      <c r="AE743" t="s">
        <v>41</v>
      </c>
    </row>
    <row r="744" spans="1:31" x14ac:dyDescent="0.25">
      <c r="A744">
        <v>2019</v>
      </c>
      <c r="B744">
        <v>3</v>
      </c>
      <c r="C744">
        <v>23</v>
      </c>
      <c r="D744">
        <v>1</v>
      </c>
      <c r="E744">
        <v>1</v>
      </c>
      <c r="F744">
        <v>43000</v>
      </c>
      <c r="G744">
        <v>1178744</v>
      </c>
      <c r="H744" t="s">
        <v>393</v>
      </c>
      <c r="I744" t="s">
        <v>394</v>
      </c>
      <c r="J744" t="s">
        <v>34</v>
      </c>
      <c r="K744">
        <v>0</v>
      </c>
      <c r="L744">
        <v>125</v>
      </c>
      <c r="M744">
        <v>30</v>
      </c>
      <c r="N744">
        <v>0</v>
      </c>
      <c r="O744">
        <v>0</v>
      </c>
      <c r="P744">
        <v>0</v>
      </c>
      <c r="Q744" t="s">
        <v>45</v>
      </c>
      <c r="T744" t="s">
        <v>73</v>
      </c>
      <c r="U744" t="s">
        <v>139</v>
      </c>
      <c r="V744" t="s">
        <v>38</v>
      </c>
      <c r="W744" t="s">
        <v>39</v>
      </c>
      <c r="Y744">
        <v>2007</v>
      </c>
      <c r="Z744">
        <v>1</v>
      </c>
      <c r="AA744" t="s">
        <v>75</v>
      </c>
      <c r="AB744" t="s">
        <v>395</v>
      </c>
      <c r="AC744" s="1">
        <v>39114</v>
      </c>
      <c r="AE744" t="s">
        <v>41</v>
      </c>
    </row>
    <row r="745" spans="1:31" x14ac:dyDescent="0.25">
      <c r="A745">
        <v>2019</v>
      </c>
      <c r="B745">
        <v>3</v>
      </c>
      <c r="C745">
        <v>23</v>
      </c>
      <c r="D745">
        <v>1</v>
      </c>
      <c r="E745">
        <v>1</v>
      </c>
      <c r="F745">
        <v>43000</v>
      </c>
      <c r="G745">
        <v>1178744</v>
      </c>
      <c r="H745" t="s">
        <v>393</v>
      </c>
      <c r="I745" t="s">
        <v>394</v>
      </c>
      <c r="J745" t="s">
        <v>34</v>
      </c>
      <c r="K745">
        <v>0</v>
      </c>
      <c r="L745">
        <v>131</v>
      </c>
      <c r="M745">
        <v>30</v>
      </c>
      <c r="N745">
        <v>0</v>
      </c>
      <c r="O745">
        <v>0</v>
      </c>
      <c r="P745">
        <v>0</v>
      </c>
      <c r="Q745" t="s">
        <v>46</v>
      </c>
      <c r="T745" t="s">
        <v>73</v>
      </c>
      <c r="U745" t="s">
        <v>139</v>
      </c>
      <c r="V745" t="s">
        <v>38</v>
      </c>
      <c r="W745" t="s">
        <v>39</v>
      </c>
      <c r="Y745">
        <v>2007</v>
      </c>
      <c r="Z745">
        <v>1</v>
      </c>
      <c r="AA745" t="s">
        <v>75</v>
      </c>
      <c r="AB745" t="s">
        <v>395</v>
      </c>
      <c r="AC745" s="1">
        <v>39114</v>
      </c>
      <c r="AE745" t="s">
        <v>41</v>
      </c>
    </row>
    <row r="746" spans="1:31" x14ac:dyDescent="0.25">
      <c r="A746">
        <v>2019</v>
      </c>
      <c r="B746">
        <v>3</v>
      </c>
      <c r="C746">
        <v>23</v>
      </c>
      <c r="D746">
        <v>1</v>
      </c>
      <c r="E746">
        <v>1</v>
      </c>
      <c r="F746">
        <v>43000</v>
      </c>
      <c r="G746">
        <v>1178744</v>
      </c>
      <c r="H746" t="s">
        <v>393</v>
      </c>
      <c r="I746" t="s">
        <v>394</v>
      </c>
      <c r="J746" t="s">
        <v>34</v>
      </c>
      <c r="K746">
        <v>0</v>
      </c>
      <c r="L746">
        <v>133</v>
      </c>
      <c r="M746">
        <v>30</v>
      </c>
      <c r="N746">
        <v>0</v>
      </c>
      <c r="O746">
        <v>0</v>
      </c>
      <c r="P746">
        <v>0</v>
      </c>
      <c r="Q746" t="s">
        <v>47</v>
      </c>
      <c r="T746" t="s">
        <v>73</v>
      </c>
      <c r="U746" t="s">
        <v>139</v>
      </c>
      <c r="V746" t="s">
        <v>38</v>
      </c>
      <c r="W746" t="s">
        <v>39</v>
      </c>
      <c r="Y746">
        <v>2007</v>
      </c>
      <c r="Z746">
        <v>1</v>
      </c>
      <c r="AA746" t="s">
        <v>75</v>
      </c>
      <c r="AB746" t="s">
        <v>395</v>
      </c>
      <c r="AC746" s="1">
        <v>39114</v>
      </c>
      <c r="AE746" t="s">
        <v>41</v>
      </c>
    </row>
    <row r="747" spans="1:31" x14ac:dyDescent="0.25">
      <c r="A747">
        <v>2019</v>
      </c>
      <c r="B747">
        <v>3</v>
      </c>
      <c r="C747">
        <v>23</v>
      </c>
      <c r="D747">
        <v>1</v>
      </c>
      <c r="E747">
        <v>1</v>
      </c>
      <c r="F747">
        <v>43000</v>
      </c>
      <c r="G747">
        <v>1178744</v>
      </c>
      <c r="H747" t="s">
        <v>393</v>
      </c>
      <c r="I747" t="s">
        <v>394</v>
      </c>
      <c r="J747" t="s">
        <v>34</v>
      </c>
      <c r="K747">
        <v>0</v>
      </c>
      <c r="L747">
        <v>199</v>
      </c>
      <c r="M747">
        <v>30</v>
      </c>
      <c r="N747">
        <v>0</v>
      </c>
      <c r="O747">
        <v>0</v>
      </c>
      <c r="P747">
        <v>0</v>
      </c>
      <c r="Q747" t="s">
        <v>48</v>
      </c>
      <c r="T747" t="s">
        <v>73</v>
      </c>
      <c r="U747" t="s">
        <v>139</v>
      </c>
      <c r="V747" t="s">
        <v>38</v>
      </c>
      <c r="W747" t="s">
        <v>39</v>
      </c>
      <c r="Y747">
        <v>2007</v>
      </c>
      <c r="Z747">
        <v>1</v>
      </c>
      <c r="AA747" t="s">
        <v>75</v>
      </c>
      <c r="AB747" t="s">
        <v>395</v>
      </c>
      <c r="AC747" s="1">
        <v>39114</v>
      </c>
      <c r="AE747" t="s">
        <v>41</v>
      </c>
    </row>
    <row r="748" spans="1:31" x14ac:dyDescent="0.25">
      <c r="A748">
        <v>2019</v>
      </c>
      <c r="B748">
        <v>3</v>
      </c>
      <c r="C748">
        <v>23</v>
      </c>
      <c r="D748">
        <v>1</v>
      </c>
      <c r="E748">
        <v>1</v>
      </c>
      <c r="F748">
        <v>43000</v>
      </c>
      <c r="G748">
        <v>1178744</v>
      </c>
      <c r="H748" t="s">
        <v>393</v>
      </c>
      <c r="I748" t="s">
        <v>394</v>
      </c>
      <c r="J748" t="s">
        <v>34</v>
      </c>
      <c r="K748">
        <v>0</v>
      </c>
      <c r="L748">
        <v>232</v>
      </c>
      <c r="M748">
        <v>30</v>
      </c>
      <c r="N748">
        <v>0</v>
      </c>
      <c r="O748">
        <v>0</v>
      </c>
      <c r="P748">
        <v>0</v>
      </c>
      <c r="Q748" t="s">
        <v>49</v>
      </c>
      <c r="T748" t="s">
        <v>73</v>
      </c>
      <c r="U748" t="s">
        <v>139</v>
      </c>
      <c r="V748" t="s">
        <v>38</v>
      </c>
      <c r="W748" t="s">
        <v>39</v>
      </c>
      <c r="Y748">
        <v>2007</v>
      </c>
      <c r="Z748">
        <v>1</v>
      </c>
      <c r="AA748" t="s">
        <v>75</v>
      </c>
      <c r="AB748" t="s">
        <v>395</v>
      </c>
      <c r="AC748" s="1">
        <v>39114</v>
      </c>
      <c r="AE748" t="s">
        <v>41</v>
      </c>
    </row>
    <row r="749" spans="1:31" x14ac:dyDescent="0.25">
      <c r="A749">
        <v>2019</v>
      </c>
      <c r="B749">
        <v>3</v>
      </c>
      <c r="C749">
        <v>23</v>
      </c>
      <c r="D749">
        <v>1</v>
      </c>
      <c r="E749">
        <v>1</v>
      </c>
      <c r="F749">
        <v>14000</v>
      </c>
      <c r="G749">
        <v>1194864</v>
      </c>
      <c r="H749" t="s">
        <v>396</v>
      </c>
      <c r="I749" t="s">
        <v>397</v>
      </c>
      <c r="J749" t="s">
        <v>34</v>
      </c>
      <c r="K749">
        <f>O749+O750+O751+O752+O753+O754+O755+O756+O757</f>
        <v>4200000</v>
      </c>
      <c r="L749">
        <v>111</v>
      </c>
      <c r="M749">
        <v>30</v>
      </c>
      <c r="N749" t="s">
        <v>138</v>
      </c>
      <c r="O749">
        <v>4200000</v>
      </c>
      <c r="P749">
        <v>3822000</v>
      </c>
      <c r="Q749" t="s">
        <v>36</v>
      </c>
      <c r="T749" t="s">
        <v>80</v>
      </c>
      <c r="U749" t="s">
        <v>139</v>
      </c>
      <c r="V749" t="s">
        <v>38</v>
      </c>
      <c r="W749" t="s">
        <v>39</v>
      </c>
      <c r="Y749">
        <v>1989</v>
      </c>
      <c r="Z749">
        <v>1</v>
      </c>
      <c r="AA749" t="s">
        <v>75</v>
      </c>
      <c r="AB749" t="s">
        <v>398</v>
      </c>
      <c r="AC749" s="1">
        <v>32660</v>
      </c>
      <c r="AE749" t="s">
        <v>41</v>
      </c>
    </row>
    <row r="750" spans="1:31" x14ac:dyDescent="0.25">
      <c r="A750">
        <v>2019</v>
      </c>
      <c r="B750">
        <v>3</v>
      </c>
      <c r="C750">
        <v>23</v>
      </c>
      <c r="D750">
        <v>1</v>
      </c>
      <c r="E750">
        <v>1</v>
      </c>
      <c r="F750">
        <v>14000</v>
      </c>
      <c r="G750">
        <v>1194864</v>
      </c>
      <c r="H750" t="s">
        <v>396</v>
      </c>
      <c r="I750" t="s">
        <v>397</v>
      </c>
      <c r="J750" t="s">
        <v>34</v>
      </c>
      <c r="K750">
        <v>0</v>
      </c>
      <c r="L750">
        <v>113</v>
      </c>
      <c r="M750">
        <v>30</v>
      </c>
      <c r="N750">
        <v>0</v>
      </c>
      <c r="O750">
        <v>0</v>
      </c>
      <c r="P750">
        <v>0</v>
      </c>
      <c r="Q750" t="s">
        <v>42</v>
      </c>
      <c r="T750" t="s">
        <v>80</v>
      </c>
      <c r="U750" t="s">
        <v>139</v>
      </c>
      <c r="V750" t="s">
        <v>38</v>
      </c>
      <c r="W750" t="s">
        <v>39</v>
      </c>
      <c r="Y750">
        <v>1989</v>
      </c>
      <c r="Z750">
        <v>1</v>
      </c>
      <c r="AA750" t="s">
        <v>75</v>
      </c>
      <c r="AB750" t="s">
        <v>398</v>
      </c>
      <c r="AC750" s="1">
        <v>32660</v>
      </c>
      <c r="AE750" t="s">
        <v>41</v>
      </c>
    </row>
    <row r="751" spans="1:31" x14ac:dyDescent="0.25">
      <c r="A751">
        <v>2019</v>
      </c>
      <c r="B751">
        <v>3</v>
      </c>
      <c r="C751">
        <v>23</v>
      </c>
      <c r="D751">
        <v>1</v>
      </c>
      <c r="E751">
        <v>1</v>
      </c>
      <c r="F751">
        <v>14000</v>
      </c>
      <c r="G751">
        <v>1194864</v>
      </c>
      <c r="H751" t="s">
        <v>396</v>
      </c>
      <c r="I751" t="s">
        <v>397</v>
      </c>
      <c r="J751" t="s">
        <v>34</v>
      </c>
      <c r="K751">
        <v>0</v>
      </c>
      <c r="L751">
        <v>114</v>
      </c>
      <c r="M751">
        <v>30</v>
      </c>
      <c r="N751">
        <v>0</v>
      </c>
      <c r="O751">
        <v>0</v>
      </c>
      <c r="P751">
        <v>0</v>
      </c>
      <c r="Q751" t="s">
        <v>43</v>
      </c>
      <c r="T751" t="s">
        <v>80</v>
      </c>
      <c r="U751" t="s">
        <v>139</v>
      </c>
      <c r="V751" t="s">
        <v>38</v>
      </c>
      <c r="W751" t="s">
        <v>39</v>
      </c>
      <c r="Y751">
        <v>1989</v>
      </c>
      <c r="Z751">
        <v>1</v>
      </c>
      <c r="AA751" t="s">
        <v>75</v>
      </c>
      <c r="AB751" t="s">
        <v>398</v>
      </c>
      <c r="AC751" s="1">
        <v>32660</v>
      </c>
      <c r="AE751" t="s">
        <v>41</v>
      </c>
    </row>
    <row r="752" spans="1:31" x14ac:dyDescent="0.25">
      <c r="A752">
        <v>2019</v>
      </c>
      <c r="B752">
        <v>3</v>
      </c>
      <c r="C752">
        <v>23</v>
      </c>
      <c r="D752">
        <v>1</v>
      </c>
      <c r="E752">
        <v>1</v>
      </c>
      <c r="F752">
        <v>14000</v>
      </c>
      <c r="G752">
        <v>1194864</v>
      </c>
      <c r="H752" t="s">
        <v>396</v>
      </c>
      <c r="I752" t="s">
        <v>397</v>
      </c>
      <c r="J752" t="s">
        <v>34</v>
      </c>
      <c r="K752">
        <v>0</v>
      </c>
      <c r="L752">
        <v>123</v>
      </c>
      <c r="M752">
        <v>30</v>
      </c>
      <c r="N752">
        <v>0</v>
      </c>
      <c r="O752">
        <v>0</v>
      </c>
      <c r="P752">
        <v>0</v>
      </c>
      <c r="Q752" t="s">
        <v>44</v>
      </c>
      <c r="T752" t="s">
        <v>80</v>
      </c>
      <c r="U752" t="s">
        <v>139</v>
      </c>
      <c r="V752" t="s">
        <v>38</v>
      </c>
      <c r="W752" t="s">
        <v>39</v>
      </c>
      <c r="Y752">
        <v>1989</v>
      </c>
      <c r="Z752">
        <v>1</v>
      </c>
      <c r="AA752" t="s">
        <v>75</v>
      </c>
      <c r="AB752" t="s">
        <v>398</v>
      </c>
      <c r="AC752" s="1">
        <v>32660</v>
      </c>
      <c r="AE752" t="s">
        <v>41</v>
      </c>
    </row>
    <row r="753" spans="1:31" x14ac:dyDescent="0.25">
      <c r="A753">
        <v>2019</v>
      </c>
      <c r="B753">
        <v>3</v>
      </c>
      <c r="C753">
        <v>23</v>
      </c>
      <c r="D753">
        <v>1</v>
      </c>
      <c r="E753">
        <v>1</v>
      </c>
      <c r="F753">
        <v>14000</v>
      </c>
      <c r="G753">
        <v>1194864</v>
      </c>
      <c r="H753" t="s">
        <v>396</v>
      </c>
      <c r="I753" t="s">
        <v>397</v>
      </c>
      <c r="J753" t="s">
        <v>34</v>
      </c>
      <c r="K753">
        <v>0</v>
      </c>
      <c r="L753">
        <v>125</v>
      </c>
      <c r="M753">
        <v>30</v>
      </c>
      <c r="N753">
        <v>0</v>
      </c>
      <c r="O753">
        <v>0</v>
      </c>
      <c r="P753">
        <v>0</v>
      </c>
      <c r="Q753" t="s">
        <v>45</v>
      </c>
      <c r="T753" t="s">
        <v>80</v>
      </c>
      <c r="U753" t="s">
        <v>139</v>
      </c>
      <c r="V753" t="s">
        <v>38</v>
      </c>
      <c r="W753" t="s">
        <v>39</v>
      </c>
      <c r="Y753">
        <v>1989</v>
      </c>
      <c r="Z753">
        <v>1</v>
      </c>
      <c r="AA753" t="s">
        <v>75</v>
      </c>
      <c r="AB753" t="s">
        <v>398</v>
      </c>
      <c r="AC753" s="1">
        <v>32660</v>
      </c>
      <c r="AE753" t="s">
        <v>41</v>
      </c>
    </row>
    <row r="754" spans="1:31" x14ac:dyDescent="0.25">
      <c r="A754">
        <v>2019</v>
      </c>
      <c r="B754">
        <v>3</v>
      </c>
      <c r="C754">
        <v>23</v>
      </c>
      <c r="D754">
        <v>1</v>
      </c>
      <c r="E754">
        <v>1</v>
      </c>
      <c r="F754">
        <v>14000</v>
      </c>
      <c r="G754">
        <v>1194864</v>
      </c>
      <c r="H754" t="s">
        <v>396</v>
      </c>
      <c r="I754" t="s">
        <v>397</v>
      </c>
      <c r="J754" t="s">
        <v>34</v>
      </c>
      <c r="K754">
        <v>0</v>
      </c>
      <c r="L754">
        <v>131</v>
      </c>
      <c r="M754">
        <v>30</v>
      </c>
      <c r="N754">
        <v>0</v>
      </c>
      <c r="O754">
        <v>0</v>
      </c>
      <c r="P754">
        <v>0</v>
      </c>
      <c r="Q754" t="s">
        <v>46</v>
      </c>
      <c r="T754" t="s">
        <v>80</v>
      </c>
      <c r="U754" t="s">
        <v>139</v>
      </c>
      <c r="V754" t="s">
        <v>38</v>
      </c>
      <c r="W754" t="s">
        <v>39</v>
      </c>
      <c r="Y754">
        <v>1989</v>
      </c>
      <c r="Z754">
        <v>1</v>
      </c>
      <c r="AA754" t="s">
        <v>75</v>
      </c>
      <c r="AB754" t="s">
        <v>398</v>
      </c>
      <c r="AC754" s="1">
        <v>32660</v>
      </c>
      <c r="AE754" t="s">
        <v>41</v>
      </c>
    </row>
    <row r="755" spans="1:31" x14ac:dyDescent="0.25">
      <c r="A755">
        <v>2019</v>
      </c>
      <c r="B755">
        <v>3</v>
      </c>
      <c r="C755">
        <v>23</v>
      </c>
      <c r="D755">
        <v>1</v>
      </c>
      <c r="E755">
        <v>1</v>
      </c>
      <c r="F755">
        <v>14000</v>
      </c>
      <c r="G755">
        <v>1194864</v>
      </c>
      <c r="H755" t="s">
        <v>396</v>
      </c>
      <c r="I755" t="s">
        <v>397</v>
      </c>
      <c r="J755" t="s">
        <v>34</v>
      </c>
      <c r="K755">
        <v>0</v>
      </c>
      <c r="L755">
        <v>133</v>
      </c>
      <c r="M755">
        <v>30</v>
      </c>
      <c r="N755">
        <v>0</v>
      </c>
      <c r="O755">
        <v>0</v>
      </c>
      <c r="P755">
        <v>0</v>
      </c>
      <c r="Q755" t="s">
        <v>47</v>
      </c>
      <c r="T755" t="s">
        <v>80</v>
      </c>
      <c r="U755" t="s">
        <v>139</v>
      </c>
      <c r="V755" t="s">
        <v>38</v>
      </c>
      <c r="W755" t="s">
        <v>39</v>
      </c>
      <c r="Y755">
        <v>1989</v>
      </c>
      <c r="Z755">
        <v>1</v>
      </c>
      <c r="AA755" t="s">
        <v>75</v>
      </c>
      <c r="AB755" t="s">
        <v>398</v>
      </c>
      <c r="AC755" s="1">
        <v>32660</v>
      </c>
      <c r="AE755" t="s">
        <v>41</v>
      </c>
    </row>
    <row r="756" spans="1:31" x14ac:dyDescent="0.25">
      <c r="A756">
        <v>2019</v>
      </c>
      <c r="B756">
        <v>3</v>
      </c>
      <c r="C756">
        <v>23</v>
      </c>
      <c r="D756">
        <v>1</v>
      </c>
      <c r="E756">
        <v>1</v>
      </c>
      <c r="F756">
        <v>14000</v>
      </c>
      <c r="G756">
        <v>1194864</v>
      </c>
      <c r="H756" t="s">
        <v>396</v>
      </c>
      <c r="I756" t="s">
        <v>397</v>
      </c>
      <c r="J756" t="s">
        <v>34</v>
      </c>
      <c r="K756">
        <v>0</v>
      </c>
      <c r="L756">
        <v>199</v>
      </c>
      <c r="M756">
        <v>30</v>
      </c>
      <c r="N756">
        <v>0</v>
      </c>
      <c r="O756">
        <v>0</v>
      </c>
      <c r="P756">
        <v>0</v>
      </c>
      <c r="Q756" t="s">
        <v>48</v>
      </c>
      <c r="T756" t="s">
        <v>80</v>
      </c>
      <c r="U756" t="s">
        <v>139</v>
      </c>
      <c r="V756" t="s">
        <v>38</v>
      </c>
      <c r="W756" t="s">
        <v>39</v>
      </c>
      <c r="Y756">
        <v>1989</v>
      </c>
      <c r="Z756">
        <v>1</v>
      </c>
      <c r="AA756" t="s">
        <v>75</v>
      </c>
      <c r="AB756" t="s">
        <v>398</v>
      </c>
      <c r="AC756" s="1">
        <v>32660</v>
      </c>
      <c r="AE756" t="s">
        <v>41</v>
      </c>
    </row>
    <row r="757" spans="1:31" x14ac:dyDescent="0.25">
      <c r="A757">
        <v>2019</v>
      </c>
      <c r="B757">
        <v>3</v>
      </c>
      <c r="C757">
        <v>23</v>
      </c>
      <c r="D757">
        <v>1</v>
      </c>
      <c r="E757">
        <v>1</v>
      </c>
      <c r="F757">
        <v>14000</v>
      </c>
      <c r="G757">
        <v>1194864</v>
      </c>
      <c r="H757" t="s">
        <v>396</v>
      </c>
      <c r="I757" t="s">
        <v>397</v>
      </c>
      <c r="J757" t="s">
        <v>34</v>
      </c>
      <c r="K757">
        <v>0</v>
      </c>
      <c r="L757">
        <v>232</v>
      </c>
      <c r="M757">
        <v>30</v>
      </c>
      <c r="N757">
        <v>0</v>
      </c>
      <c r="O757">
        <v>0</v>
      </c>
      <c r="P757">
        <v>0</v>
      </c>
      <c r="Q757" t="s">
        <v>49</v>
      </c>
      <c r="T757" t="s">
        <v>80</v>
      </c>
      <c r="U757" t="s">
        <v>139</v>
      </c>
      <c r="V757" t="s">
        <v>38</v>
      </c>
      <c r="W757" t="s">
        <v>39</v>
      </c>
      <c r="Y757">
        <v>1989</v>
      </c>
      <c r="Z757">
        <v>1</v>
      </c>
      <c r="AA757" t="s">
        <v>75</v>
      </c>
      <c r="AB757" t="s">
        <v>398</v>
      </c>
      <c r="AC757" s="1">
        <v>32660</v>
      </c>
      <c r="AE757" t="s">
        <v>41</v>
      </c>
    </row>
    <row r="758" spans="1:31" x14ac:dyDescent="0.25">
      <c r="A758">
        <v>2019</v>
      </c>
      <c r="B758">
        <v>3</v>
      </c>
      <c r="C758">
        <v>23</v>
      </c>
      <c r="D758">
        <v>1</v>
      </c>
      <c r="E758">
        <v>1</v>
      </c>
      <c r="F758">
        <v>28000</v>
      </c>
      <c r="G758">
        <v>1202421</v>
      </c>
      <c r="H758" t="s">
        <v>399</v>
      </c>
      <c r="I758" t="s">
        <v>400</v>
      </c>
      <c r="J758" t="s">
        <v>34</v>
      </c>
      <c r="K758">
        <f>O758+O759+O760+O761+O762+O763+O764+O765+O766</f>
        <v>5070000</v>
      </c>
      <c r="L758">
        <v>111</v>
      </c>
      <c r="M758">
        <v>10</v>
      </c>
      <c r="N758" t="s">
        <v>401</v>
      </c>
      <c r="O758">
        <v>3900000</v>
      </c>
      <c r="P758">
        <v>3549000</v>
      </c>
      <c r="Q758" t="s">
        <v>36</v>
      </c>
      <c r="T758" t="s">
        <v>37</v>
      </c>
      <c r="U758" t="s">
        <v>402</v>
      </c>
      <c r="V758" t="s">
        <v>38</v>
      </c>
      <c r="W758" t="s">
        <v>39</v>
      </c>
      <c r="Y758">
        <v>2010</v>
      </c>
      <c r="Z758">
        <v>1</v>
      </c>
      <c r="AA758" t="s">
        <v>403</v>
      </c>
      <c r="AB758" t="s">
        <v>404</v>
      </c>
      <c r="AC758" s="1">
        <v>40513</v>
      </c>
      <c r="AE758" t="s">
        <v>41</v>
      </c>
    </row>
    <row r="759" spans="1:31" x14ac:dyDescent="0.25">
      <c r="A759">
        <v>2019</v>
      </c>
      <c r="B759">
        <v>3</v>
      </c>
      <c r="C759">
        <v>23</v>
      </c>
      <c r="D759">
        <v>1</v>
      </c>
      <c r="E759">
        <v>1</v>
      </c>
      <c r="F759">
        <v>28000</v>
      </c>
      <c r="G759">
        <v>1202421</v>
      </c>
      <c r="H759" t="s">
        <v>399</v>
      </c>
      <c r="I759" t="s">
        <v>400</v>
      </c>
      <c r="J759" t="s">
        <v>34</v>
      </c>
      <c r="K759">
        <v>0</v>
      </c>
      <c r="L759">
        <v>113</v>
      </c>
      <c r="M759">
        <v>30</v>
      </c>
      <c r="N759">
        <v>0</v>
      </c>
      <c r="O759">
        <v>0</v>
      </c>
      <c r="P759">
        <v>0</v>
      </c>
      <c r="Q759" t="s">
        <v>42</v>
      </c>
      <c r="T759" t="s">
        <v>37</v>
      </c>
      <c r="U759" t="s">
        <v>402</v>
      </c>
      <c r="V759" t="s">
        <v>38</v>
      </c>
      <c r="W759" t="s">
        <v>39</v>
      </c>
      <c r="Y759">
        <v>2010</v>
      </c>
      <c r="Z759">
        <v>1</v>
      </c>
      <c r="AA759" t="s">
        <v>403</v>
      </c>
      <c r="AB759" t="s">
        <v>404</v>
      </c>
      <c r="AC759" s="1">
        <v>40513</v>
      </c>
      <c r="AE759" t="s">
        <v>41</v>
      </c>
    </row>
    <row r="760" spans="1:31" x14ac:dyDescent="0.25">
      <c r="A760">
        <v>2019</v>
      </c>
      <c r="B760">
        <v>3</v>
      </c>
      <c r="C760">
        <v>23</v>
      </c>
      <c r="D760">
        <v>1</v>
      </c>
      <c r="E760">
        <v>1</v>
      </c>
      <c r="F760">
        <v>28000</v>
      </c>
      <c r="G760">
        <v>1202421</v>
      </c>
      <c r="H760" t="s">
        <v>399</v>
      </c>
      <c r="I760" t="s">
        <v>400</v>
      </c>
      <c r="J760" t="s">
        <v>34</v>
      </c>
      <c r="K760">
        <v>0</v>
      </c>
      <c r="L760">
        <v>114</v>
      </c>
      <c r="M760">
        <v>10</v>
      </c>
      <c r="N760">
        <v>0</v>
      </c>
      <c r="O760">
        <v>0</v>
      </c>
      <c r="P760">
        <v>0</v>
      </c>
      <c r="Q760" t="s">
        <v>43</v>
      </c>
      <c r="T760" t="s">
        <v>37</v>
      </c>
      <c r="U760" t="s">
        <v>402</v>
      </c>
      <c r="V760" t="s">
        <v>38</v>
      </c>
      <c r="W760" t="s">
        <v>39</v>
      </c>
      <c r="Y760">
        <v>2010</v>
      </c>
      <c r="Z760">
        <v>1</v>
      </c>
      <c r="AA760" t="s">
        <v>403</v>
      </c>
      <c r="AB760" t="s">
        <v>404</v>
      </c>
      <c r="AC760" s="1">
        <v>40513</v>
      </c>
      <c r="AE760" t="s">
        <v>41</v>
      </c>
    </row>
    <row r="761" spans="1:31" x14ac:dyDescent="0.25">
      <c r="A761">
        <v>2019</v>
      </c>
      <c r="B761">
        <v>3</v>
      </c>
      <c r="C761">
        <v>23</v>
      </c>
      <c r="D761">
        <v>1</v>
      </c>
      <c r="E761">
        <v>1</v>
      </c>
      <c r="F761">
        <v>28000</v>
      </c>
      <c r="G761">
        <v>1202421</v>
      </c>
      <c r="H761" t="s">
        <v>399</v>
      </c>
      <c r="I761" t="s">
        <v>400</v>
      </c>
      <c r="J761" t="s">
        <v>34</v>
      </c>
      <c r="K761">
        <v>0</v>
      </c>
      <c r="L761">
        <v>123</v>
      </c>
      <c r="M761">
        <v>30</v>
      </c>
      <c r="N761">
        <v>0</v>
      </c>
      <c r="O761">
        <v>0</v>
      </c>
      <c r="P761">
        <v>0</v>
      </c>
      <c r="Q761" t="s">
        <v>44</v>
      </c>
      <c r="T761" t="s">
        <v>37</v>
      </c>
      <c r="U761" t="s">
        <v>402</v>
      </c>
      <c r="V761" t="s">
        <v>38</v>
      </c>
      <c r="W761" t="s">
        <v>39</v>
      </c>
      <c r="Y761">
        <v>2010</v>
      </c>
      <c r="Z761">
        <v>1</v>
      </c>
      <c r="AA761" t="s">
        <v>403</v>
      </c>
      <c r="AB761" t="s">
        <v>404</v>
      </c>
      <c r="AC761" s="1">
        <v>40513</v>
      </c>
      <c r="AE761" t="s">
        <v>41</v>
      </c>
    </row>
    <row r="762" spans="1:31" x14ac:dyDescent="0.25">
      <c r="A762">
        <v>2019</v>
      </c>
      <c r="B762">
        <v>3</v>
      </c>
      <c r="C762">
        <v>23</v>
      </c>
      <c r="D762">
        <v>1</v>
      </c>
      <c r="E762">
        <v>1</v>
      </c>
      <c r="F762">
        <v>28000</v>
      </c>
      <c r="G762">
        <v>1202421</v>
      </c>
      <c r="H762" t="s">
        <v>399</v>
      </c>
      <c r="I762" t="s">
        <v>400</v>
      </c>
      <c r="J762" t="s">
        <v>34</v>
      </c>
      <c r="K762">
        <v>0</v>
      </c>
      <c r="L762">
        <v>125</v>
      </c>
      <c r="M762">
        <v>30</v>
      </c>
      <c r="N762">
        <v>0</v>
      </c>
      <c r="O762">
        <v>0</v>
      </c>
      <c r="P762">
        <v>0</v>
      </c>
      <c r="Q762" t="s">
        <v>45</v>
      </c>
      <c r="T762" t="s">
        <v>37</v>
      </c>
      <c r="U762" t="s">
        <v>402</v>
      </c>
      <c r="V762" t="s">
        <v>38</v>
      </c>
      <c r="W762" t="s">
        <v>39</v>
      </c>
      <c r="Y762">
        <v>2010</v>
      </c>
      <c r="Z762">
        <v>1</v>
      </c>
      <c r="AA762" t="s">
        <v>403</v>
      </c>
      <c r="AB762" t="s">
        <v>404</v>
      </c>
      <c r="AC762" s="1">
        <v>40513</v>
      </c>
      <c r="AE762" t="s">
        <v>41</v>
      </c>
    </row>
    <row r="763" spans="1:31" x14ac:dyDescent="0.25">
      <c r="A763">
        <v>2019</v>
      </c>
      <c r="B763">
        <v>3</v>
      </c>
      <c r="C763">
        <v>23</v>
      </c>
      <c r="D763">
        <v>1</v>
      </c>
      <c r="E763">
        <v>1</v>
      </c>
      <c r="F763">
        <v>28000</v>
      </c>
      <c r="G763">
        <v>1202421</v>
      </c>
      <c r="H763" t="s">
        <v>399</v>
      </c>
      <c r="I763" t="s">
        <v>400</v>
      </c>
      <c r="J763" t="s">
        <v>34</v>
      </c>
      <c r="K763">
        <v>0</v>
      </c>
      <c r="L763">
        <v>131</v>
      </c>
      <c r="M763">
        <v>30</v>
      </c>
      <c r="N763">
        <v>0</v>
      </c>
      <c r="O763">
        <v>0</v>
      </c>
      <c r="P763">
        <v>0</v>
      </c>
      <c r="Q763" t="s">
        <v>46</v>
      </c>
      <c r="T763" t="s">
        <v>37</v>
      </c>
      <c r="U763" t="s">
        <v>402</v>
      </c>
      <c r="V763" t="s">
        <v>38</v>
      </c>
      <c r="W763" t="s">
        <v>39</v>
      </c>
      <c r="Y763">
        <v>2010</v>
      </c>
      <c r="Z763">
        <v>1</v>
      </c>
      <c r="AA763" t="s">
        <v>403</v>
      </c>
      <c r="AB763" t="s">
        <v>404</v>
      </c>
      <c r="AC763" s="1">
        <v>40513</v>
      </c>
      <c r="AE763" t="s">
        <v>41</v>
      </c>
    </row>
    <row r="764" spans="1:31" x14ac:dyDescent="0.25">
      <c r="A764">
        <v>2019</v>
      </c>
      <c r="B764">
        <v>3</v>
      </c>
      <c r="C764">
        <v>23</v>
      </c>
      <c r="D764">
        <v>1</v>
      </c>
      <c r="E764">
        <v>1</v>
      </c>
      <c r="F764">
        <v>28000</v>
      </c>
      <c r="G764">
        <v>1202421</v>
      </c>
      <c r="H764" t="s">
        <v>399</v>
      </c>
      <c r="I764" t="s">
        <v>400</v>
      </c>
      <c r="J764" t="s">
        <v>34</v>
      </c>
      <c r="K764">
        <v>0</v>
      </c>
      <c r="L764">
        <v>133</v>
      </c>
      <c r="M764">
        <v>30</v>
      </c>
      <c r="N764">
        <v>0</v>
      </c>
      <c r="O764">
        <v>1170000</v>
      </c>
      <c r="P764">
        <v>1170000</v>
      </c>
      <c r="Q764" t="s">
        <v>47</v>
      </c>
      <c r="T764" t="s">
        <v>37</v>
      </c>
      <c r="U764" t="s">
        <v>402</v>
      </c>
      <c r="V764" t="s">
        <v>38</v>
      </c>
      <c r="W764" t="s">
        <v>39</v>
      </c>
      <c r="Y764">
        <v>2010</v>
      </c>
      <c r="Z764">
        <v>1</v>
      </c>
      <c r="AA764" t="s">
        <v>403</v>
      </c>
      <c r="AB764" t="s">
        <v>404</v>
      </c>
      <c r="AC764" s="1">
        <v>40513</v>
      </c>
      <c r="AE764" t="s">
        <v>41</v>
      </c>
    </row>
    <row r="765" spans="1:31" x14ac:dyDescent="0.25">
      <c r="A765">
        <v>2019</v>
      </c>
      <c r="B765">
        <v>3</v>
      </c>
      <c r="C765">
        <v>23</v>
      </c>
      <c r="D765">
        <v>1</v>
      </c>
      <c r="E765">
        <v>1</v>
      </c>
      <c r="F765">
        <v>28000</v>
      </c>
      <c r="G765">
        <v>1202421</v>
      </c>
      <c r="H765" t="s">
        <v>399</v>
      </c>
      <c r="I765" t="s">
        <v>400</v>
      </c>
      <c r="J765" t="s">
        <v>34</v>
      </c>
      <c r="K765">
        <v>0</v>
      </c>
      <c r="L765">
        <v>199</v>
      </c>
      <c r="M765">
        <v>30</v>
      </c>
      <c r="N765">
        <v>0</v>
      </c>
      <c r="O765">
        <v>0</v>
      </c>
      <c r="P765">
        <v>0</v>
      </c>
      <c r="Q765" t="s">
        <v>48</v>
      </c>
      <c r="T765" t="s">
        <v>37</v>
      </c>
      <c r="U765" t="s">
        <v>402</v>
      </c>
      <c r="V765" t="s">
        <v>38</v>
      </c>
      <c r="W765" t="s">
        <v>39</v>
      </c>
      <c r="Y765">
        <v>2010</v>
      </c>
      <c r="Z765">
        <v>1</v>
      </c>
      <c r="AA765" t="s">
        <v>403</v>
      </c>
      <c r="AB765" t="s">
        <v>404</v>
      </c>
      <c r="AC765" s="1">
        <v>40513</v>
      </c>
      <c r="AE765" t="s">
        <v>41</v>
      </c>
    </row>
    <row r="766" spans="1:31" x14ac:dyDescent="0.25">
      <c r="A766">
        <v>2019</v>
      </c>
      <c r="B766">
        <v>3</v>
      </c>
      <c r="C766">
        <v>23</v>
      </c>
      <c r="D766">
        <v>1</v>
      </c>
      <c r="E766">
        <v>1</v>
      </c>
      <c r="F766">
        <v>28000</v>
      </c>
      <c r="G766">
        <v>1202421</v>
      </c>
      <c r="H766" t="s">
        <v>399</v>
      </c>
      <c r="I766" t="s">
        <v>400</v>
      </c>
      <c r="J766" t="s">
        <v>34</v>
      </c>
      <c r="K766">
        <v>0</v>
      </c>
      <c r="L766">
        <v>232</v>
      </c>
      <c r="M766">
        <v>30</v>
      </c>
      <c r="N766">
        <v>0</v>
      </c>
      <c r="O766">
        <v>0</v>
      </c>
      <c r="P766">
        <v>0</v>
      </c>
      <c r="Q766" t="s">
        <v>49</v>
      </c>
      <c r="T766" t="s">
        <v>37</v>
      </c>
      <c r="U766" t="s">
        <v>402</v>
      </c>
      <c r="V766" t="s">
        <v>38</v>
      </c>
      <c r="W766" t="s">
        <v>39</v>
      </c>
      <c r="Y766">
        <v>2010</v>
      </c>
      <c r="Z766">
        <v>1</v>
      </c>
      <c r="AA766" t="s">
        <v>403</v>
      </c>
      <c r="AB766" t="s">
        <v>404</v>
      </c>
      <c r="AC766" s="1">
        <v>40513</v>
      </c>
      <c r="AE766" t="s">
        <v>41</v>
      </c>
    </row>
    <row r="767" spans="1:31" x14ac:dyDescent="0.25">
      <c r="A767">
        <v>2019</v>
      </c>
      <c r="B767">
        <v>3</v>
      </c>
      <c r="C767">
        <v>23</v>
      </c>
      <c r="D767">
        <v>1</v>
      </c>
      <c r="E767">
        <v>1</v>
      </c>
      <c r="F767">
        <v>46000</v>
      </c>
      <c r="G767">
        <v>1202754</v>
      </c>
      <c r="H767" t="s">
        <v>405</v>
      </c>
      <c r="I767" t="s">
        <v>406</v>
      </c>
      <c r="J767" t="s">
        <v>34</v>
      </c>
      <c r="K767">
        <f>O767+O768+O769+O770+O771+O772+O773+O774+O775</f>
        <v>6072216</v>
      </c>
      <c r="L767">
        <v>111</v>
      </c>
      <c r="M767">
        <v>10</v>
      </c>
      <c r="N767" t="s">
        <v>160</v>
      </c>
      <c r="O767">
        <v>2600000</v>
      </c>
      <c r="P767">
        <v>2366000</v>
      </c>
      <c r="Q767" t="s">
        <v>36</v>
      </c>
      <c r="T767" t="s">
        <v>73</v>
      </c>
      <c r="U767" t="s">
        <v>139</v>
      </c>
      <c r="V767" t="s">
        <v>38</v>
      </c>
      <c r="W767" t="s">
        <v>39</v>
      </c>
      <c r="Y767">
        <v>1999</v>
      </c>
      <c r="Z767">
        <v>1</v>
      </c>
      <c r="AA767" t="s">
        <v>75</v>
      </c>
      <c r="AB767" t="s">
        <v>69</v>
      </c>
      <c r="AC767" s="1">
        <v>36281</v>
      </c>
      <c r="AE767" t="s">
        <v>41</v>
      </c>
    </row>
    <row r="768" spans="1:31" x14ac:dyDescent="0.25">
      <c r="A768">
        <v>2019</v>
      </c>
      <c r="B768">
        <v>3</v>
      </c>
      <c r="C768">
        <v>23</v>
      </c>
      <c r="D768">
        <v>1</v>
      </c>
      <c r="E768">
        <v>1</v>
      </c>
      <c r="F768">
        <v>46000</v>
      </c>
      <c r="G768">
        <v>1202754</v>
      </c>
      <c r="H768" t="s">
        <v>405</v>
      </c>
      <c r="I768" t="s">
        <v>406</v>
      </c>
      <c r="J768" t="s">
        <v>34</v>
      </c>
      <c r="K768">
        <v>0</v>
      </c>
      <c r="L768">
        <v>113</v>
      </c>
      <c r="M768">
        <v>30</v>
      </c>
      <c r="N768">
        <v>0</v>
      </c>
      <c r="O768">
        <v>0</v>
      </c>
      <c r="P768">
        <v>0</v>
      </c>
      <c r="Q768" t="s">
        <v>42</v>
      </c>
      <c r="T768" t="s">
        <v>73</v>
      </c>
      <c r="U768" t="s">
        <v>139</v>
      </c>
      <c r="V768" t="s">
        <v>38</v>
      </c>
      <c r="W768" t="s">
        <v>39</v>
      </c>
      <c r="Y768">
        <v>1999</v>
      </c>
      <c r="Z768">
        <v>1</v>
      </c>
      <c r="AA768" t="s">
        <v>75</v>
      </c>
      <c r="AB768" t="s">
        <v>69</v>
      </c>
      <c r="AC768" s="1">
        <v>36281</v>
      </c>
      <c r="AE768" t="s">
        <v>41</v>
      </c>
    </row>
    <row r="769" spans="1:31" x14ac:dyDescent="0.25">
      <c r="A769">
        <v>2019</v>
      </c>
      <c r="B769">
        <v>3</v>
      </c>
      <c r="C769">
        <v>23</v>
      </c>
      <c r="D769">
        <v>1</v>
      </c>
      <c r="E769">
        <v>1</v>
      </c>
      <c r="F769">
        <v>46000</v>
      </c>
      <c r="G769">
        <v>1202754</v>
      </c>
      <c r="H769" t="s">
        <v>405</v>
      </c>
      <c r="I769" t="s">
        <v>406</v>
      </c>
      <c r="J769" t="s">
        <v>34</v>
      </c>
      <c r="K769">
        <v>0</v>
      </c>
      <c r="L769">
        <v>114</v>
      </c>
      <c r="M769">
        <v>10</v>
      </c>
      <c r="N769">
        <v>0</v>
      </c>
      <c r="O769">
        <v>0</v>
      </c>
      <c r="P769">
        <v>0</v>
      </c>
      <c r="Q769" t="s">
        <v>43</v>
      </c>
      <c r="T769" t="s">
        <v>73</v>
      </c>
      <c r="U769" t="s">
        <v>139</v>
      </c>
      <c r="V769" t="s">
        <v>38</v>
      </c>
      <c r="W769" t="s">
        <v>39</v>
      </c>
      <c r="Y769">
        <v>1999</v>
      </c>
      <c r="Z769">
        <v>1</v>
      </c>
      <c r="AA769" t="s">
        <v>75</v>
      </c>
      <c r="AB769" t="s">
        <v>69</v>
      </c>
      <c r="AC769" s="1">
        <v>36281</v>
      </c>
      <c r="AE769" t="s">
        <v>41</v>
      </c>
    </row>
    <row r="770" spans="1:31" x14ac:dyDescent="0.25">
      <c r="A770">
        <v>2019</v>
      </c>
      <c r="B770">
        <v>3</v>
      </c>
      <c r="C770">
        <v>23</v>
      </c>
      <c r="D770">
        <v>1</v>
      </c>
      <c r="E770">
        <v>1</v>
      </c>
      <c r="F770">
        <v>46000</v>
      </c>
      <c r="G770">
        <v>1202754</v>
      </c>
      <c r="H770" t="s">
        <v>405</v>
      </c>
      <c r="I770" t="s">
        <v>406</v>
      </c>
      <c r="J770" t="s">
        <v>34</v>
      </c>
      <c r="K770">
        <v>0</v>
      </c>
      <c r="L770">
        <v>123</v>
      </c>
      <c r="M770">
        <v>30</v>
      </c>
      <c r="N770">
        <v>0</v>
      </c>
      <c r="O770">
        <v>589333</v>
      </c>
      <c r="P770">
        <v>536293</v>
      </c>
      <c r="Q770" t="s">
        <v>44</v>
      </c>
      <c r="T770" t="s">
        <v>73</v>
      </c>
      <c r="U770" t="s">
        <v>139</v>
      </c>
      <c r="V770" t="s">
        <v>38</v>
      </c>
      <c r="W770" t="s">
        <v>39</v>
      </c>
      <c r="Y770">
        <v>1999</v>
      </c>
      <c r="Z770">
        <v>1</v>
      </c>
      <c r="AA770" t="s">
        <v>75</v>
      </c>
      <c r="AB770" t="s">
        <v>69</v>
      </c>
      <c r="AC770" s="1">
        <v>36281</v>
      </c>
      <c r="AE770" t="s">
        <v>41</v>
      </c>
    </row>
    <row r="771" spans="1:31" x14ac:dyDescent="0.25">
      <c r="A771">
        <v>2019</v>
      </c>
      <c r="B771">
        <v>3</v>
      </c>
      <c r="C771">
        <v>23</v>
      </c>
      <c r="D771">
        <v>1</v>
      </c>
      <c r="E771">
        <v>1</v>
      </c>
      <c r="F771">
        <v>46000</v>
      </c>
      <c r="G771">
        <v>1202754</v>
      </c>
      <c r="H771" t="s">
        <v>405</v>
      </c>
      <c r="I771" t="s">
        <v>406</v>
      </c>
      <c r="J771" t="s">
        <v>34</v>
      </c>
      <c r="K771">
        <v>0</v>
      </c>
      <c r="L771">
        <v>125</v>
      </c>
      <c r="M771">
        <v>30</v>
      </c>
      <c r="N771">
        <v>0</v>
      </c>
      <c r="O771">
        <v>335833</v>
      </c>
      <c r="P771">
        <v>305608</v>
      </c>
      <c r="Q771" t="s">
        <v>45</v>
      </c>
      <c r="T771" t="s">
        <v>73</v>
      </c>
      <c r="U771" t="s">
        <v>139</v>
      </c>
      <c r="V771" t="s">
        <v>38</v>
      </c>
      <c r="W771" t="s">
        <v>39</v>
      </c>
      <c r="Y771">
        <v>1999</v>
      </c>
      <c r="Z771">
        <v>1</v>
      </c>
      <c r="AA771" t="s">
        <v>75</v>
      </c>
      <c r="AB771" t="s">
        <v>69</v>
      </c>
      <c r="AC771" s="1">
        <v>36281</v>
      </c>
      <c r="AE771" t="s">
        <v>41</v>
      </c>
    </row>
    <row r="772" spans="1:31" x14ac:dyDescent="0.25">
      <c r="A772">
        <v>2019</v>
      </c>
      <c r="B772">
        <v>3</v>
      </c>
      <c r="C772">
        <v>23</v>
      </c>
      <c r="D772">
        <v>1</v>
      </c>
      <c r="E772">
        <v>1</v>
      </c>
      <c r="F772">
        <v>46000</v>
      </c>
      <c r="G772">
        <v>1202754</v>
      </c>
      <c r="H772" t="s">
        <v>405</v>
      </c>
      <c r="I772" t="s">
        <v>406</v>
      </c>
      <c r="J772" t="s">
        <v>34</v>
      </c>
      <c r="K772">
        <v>0</v>
      </c>
      <c r="L772">
        <v>131</v>
      </c>
      <c r="M772">
        <v>30</v>
      </c>
      <c r="N772">
        <v>0</v>
      </c>
      <c r="O772">
        <v>0</v>
      </c>
      <c r="P772">
        <v>0</v>
      </c>
      <c r="Q772" t="s">
        <v>46</v>
      </c>
      <c r="T772" t="s">
        <v>73</v>
      </c>
      <c r="U772" t="s">
        <v>139</v>
      </c>
      <c r="V772" t="s">
        <v>38</v>
      </c>
      <c r="W772" t="s">
        <v>39</v>
      </c>
      <c r="Y772">
        <v>1999</v>
      </c>
      <c r="Z772">
        <v>1</v>
      </c>
      <c r="AA772" t="s">
        <v>75</v>
      </c>
      <c r="AB772" t="s">
        <v>69</v>
      </c>
      <c r="AC772" s="1">
        <v>36281</v>
      </c>
      <c r="AE772" t="s">
        <v>41</v>
      </c>
    </row>
    <row r="773" spans="1:31" x14ac:dyDescent="0.25">
      <c r="A773">
        <v>2019</v>
      </c>
      <c r="B773">
        <v>3</v>
      </c>
      <c r="C773">
        <v>23</v>
      </c>
      <c r="D773">
        <v>1</v>
      </c>
      <c r="E773">
        <v>1</v>
      </c>
      <c r="F773">
        <v>46000</v>
      </c>
      <c r="G773">
        <v>1202754</v>
      </c>
      <c r="H773" t="s">
        <v>405</v>
      </c>
      <c r="I773" t="s">
        <v>406</v>
      </c>
      <c r="J773" t="s">
        <v>34</v>
      </c>
      <c r="K773">
        <v>0</v>
      </c>
      <c r="L773">
        <v>133</v>
      </c>
      <c r="M773">
        <v>30</v>
      </c>
      <c r="N773">
        <v>0</v>
      </c>
      <c r="O773">
        <v>0</v>
      </c>
      <c r="P773">
        <v>0</v>
      </c>
      <c r="Q773" t="s">
        <v>47</v>
      </c>
      <c r="T773" t="s">
        <v>73</v>
      </c>
      <c r="U773" t="s">
        <v>139</v>
      </c>
      <c r="V773" t="s">
        <v>38</v>
      </c>
      <c r="W773" t="s">
        <v>39</v>
      </c>
      <c r="Y773">
        <v>1999</v>
      </c>
      <c r="Z773">
        <v>1</v>
      </c>
      <c r="AA773" t="s">
        <v>75</v>
      </c>
      <c r="AB773" t="s">
        <v>69</v>
      </c>
      <c r="AC773" s="1">
        <v>36281</v>
      </c>
      <c r="AE773" t="s">
        <v>41</v>
      </c>
    </row>
    <row r="774" spans="1:31" x14ac:dyDescent="0.25">
      <c r="A774">
        <v>2019</v>
      </c>
      <c r="B774">
        <v>3</v>
      </c>
      <c r="C774">
        <v>23</v>
      </c>
      <c r="D774">
        <v>1</v>
      </c>
      <c r="E774">
        <v>1</v>
      </c>
      <c r="F774">
        <v>46000</v>
      </c>
      <c r="G774">
        <v>1202754</v>
      </c>
      <c r="H774" t="s">
        <v>405</v>
      </c>
      <c r="I774" t="s">
        <v>406</v>
      </c>
      <c r="J774" t="s">
        <v>34</v>
      </c>
      <c r="K774">
        <v>0</v>
      </c>
      <c r="L774">
        <v>199</v>
      </c>
      <c r="M774">
        <v>30</v>
      </c>
      <c r="N774">
        <v>0</v>
      </c>
      <c r="O774">
        <v>0</v>
      </c>
      <c r="P774">
        <v>0</v>
      </c>
      <c r="Q774" t="s">
        <v>48</v>
      </c>
      <c r="T774" t="s">
        <v>73</v>
      </c>
      <c r="U774" t="s">
        <v>139</v>
      </c>
      <c r="V774" t="s">
        <v>38</v>
      </c>
      <c r="W774" t="s">
        <v>39</v>
      </c>
      <c r="Y774">
        <v>1999</v>
      </c>
      <c r="Z774">
        <v>1</v>
      </c>
      <c r="AA774" t="s">
        <v>75</v>
      </c>
      <c r="AB774" t="s">
        <v>69</v>
      </c>
      <c r="AC774" s="1">
        <v>36281</v>
      </c>
      <c r="AE774" t="s">
        <v>41</v>
      </c>
    </row>
    <row r="775" spans="1:31" x14ac:dyDescent="0.25">
      <c r="A775">
        <v>2019</v>
      </c>
      <c r="B775">
        <v>3</v>
      </c>
      <c r="C775">
        <v>23</v>
      </c>
      <c r="D775">
        <v>1</v>
      </c>
      <c r="E775">
        <v>1</v>
      </c>
      <c r="F775">
        <v>46000</v>
      </c>
      <c r="G775">
        <v>1202754</v>
      </c>
      <c r="H775" t="s">
        <v>405</v>
      </c>
      <c r="I775" t="s">
        <v>406</v>
      </c>
      <c r="J775" t="s">
        <v>34</v>
      </c>
      <c r="K775">
        <v>0</v>
      </c>
      <c r="L775">
        <v>232</v>
      </c>
      <c r="M775">
        <v>30</v>
      </c>
      <c r="N775">
        <v>0</v>
      </c>
      <c r="O775">
        <v>2547050</v>
      </c>
      <c r="P775">
        <v>2547050</v>
      </c>
      <c r="Q775" t="s">
        <v>49</v>
      </c>
      <c r="T775" t="s">
        <v>73</v>
      </c>
      <c r="U775" t="s">
        <v>139</v>
      </c>
      <c r="V775" t="s">
        <v>38</v>
      </c>
      <c r="W775" t="s">
        <v>39</v>
      </c>
      <c r="Y775">
        <v>1999</v>
      </c>
      <c r="Z775">
        <v>1</v>
      </c>
      <c r="AA775" t="s">
        <v>75</v>
      </c>
      <c r="AB775" t="s">
        <v>69</v>
      </c>
      <c r="AC775" s="1">
        <v>36281</v>
      </c>
      <c r="AE775" t="s">
        <v>41</v>
      </c>
    </row>
    <row r="776" spans="1:31" x14ac:dyDescent="0.25">
      <c r="A776">
        <v>2019</v>
      </c>
      <c r="B776">
        <v>3</v>
      </c>
      <c r="C776">
        <v>23</v>
      </c>
      <c r="D776">
        <v>1</v>
      </c>
      <c r="E776">
        <v>1</v>
      </c>
      <c r="F776">
        <v>47000</v>
      </c>
      <c r="G776">
        <v>1203755</v>
      </c>
      <c r="H776" t="s">
        <v>407</v>
      </c>
      <c r="I776" t="s">
        <v>408</v>
      </c>
      <c r="J776" t="s">
        <v>34</v>
      </c>
      <c r="K776">
        <f>O776+O777+O778+O779+O780+O781+O782+O783+O784</f>
        <v>2553000</v>
      </c>
      <c r="L776">
        <v>111</v>
      </c>
      <c r="M776">
        <v>10</v>
      </c>
      <c r="N776" t="s">
        <v>72</v>
      </c>
      <c r="O776">
        <v>2400000</v>
      </c>
      <c r="P776">
        <v>2184000</v>
      </c>
      <c r="Q776" t="s">
        <v>36</v>
      </c>
      <c r="T776" t="s">
        <v>73</v>
      </c>
      <c r="U776" t="s">
        <v>1415</v>
      </c>
      <c r="V776" t="s">
        <v>38</v>
      </c>
      <c r="W776" t="s">
        <v>170</v>
      </c>
      <c r="X776">
        <v>1</v>
      </c>
      <c r="Y776">
        <v>2014</v>
      </c>
      <c r="Z776">
        <v>1</v>
      </c>
      <c r="AA776" t="s">
        <v>75</v>
      </c>
      <c r="AB776" t="s">
        <v>409</v>
      </c>
      <c r="AC776" s="1">
        <v>41869</v>
      </c>
      <c r="AE776" t="s">
        <v>41</v>
      </c>
    </row>
    <row r="777" spans="1:31" x14ac:dyDescent="0.25">
      <c r="A777">
        <v>2019</v>
      </c>
      <c r="B777">
        <v>3</v>
      </c>
      <c r="C777">
        <v>23</v>
      </c>
      <c r="D777">
        <v>1</v>
      </c>
      <c r="E777">
        <v>1</v>
      </c>
      <c r="F777">
        <v>47000</v>
      </c>
      <c r="G777">
        <v>1203755</v>
      </c>
      <c r="H777" t="s">
        <v>407</v>
      </c>
      <c r="I777" t="s">
        <v>408</v>
      </c>
      <c r="J777" t="s">
        <v>34</v>
      </c>
      <c r="K777">
        <v>0</v>
      </c>
      <c r="L777">
        <v>113</v>
      </c>
      <c r="M777">
        <v>30</v>
      </c>
      <c r="N777">
        <v>0</v>
      </c>
      <c r="O777">
        <v>0</v>
      </c>
      <c r="P777">
        <v>0</v>
      </c>
      <c r="Q777" t="s">
        <v>42</v>
      </c>
      <c r="T777" t="s">
        <v>73</v>
      </c>
      <c r="U777" t="s">
        <v>1415</v>
      </c>
      <c r="V777" t="s">
        <v>38</v>
      </c>
      <c r="W777" t="s">
        <v>170</v>
      </c>
      <c r="X777">
        <v>1</v>
      </c>
      <c r="Y777">
        <v>2014</v>
      </c>
      <c r="Z777">
        <v>1</v>
      </c>
      <c r="AA777" t="s">
        <v>75</v>
      </c>
      <c r="AB777" t="s">
        <v>409</v>
      </c>
      <c r="AC777" s="1">
        <v>41869</v>
      </c>
      <c r="AE777" t="s">
        <v>41</v>
      </c>
    </row>
    <row r="778" spans="1:31" x14ac:dyDescent="0.25">
      <c r="A778">
        <v>2019</v>
      </c>
      <c r="B778">
        <v>3</v>
      </c>
      <c r="C778">
        <v>23</v>
      </c>
      <c r="D778">
        <v>1</v>
      </c>
      <c r="E778">
        <v>1</v>
      </c>
      <c r="F778">
        <v>47000</v>
      </c>
      <c r="G778">
        <v>1203755</v>
      </c>
      <c r="H778" t="s">
        <v>407</v>
      </c>
      <c r="I778" t="s">
        <v>408</v>
      </c>
      <c r="J778" t="s">
        <v>34</v>
      </c>
      <c r="K778">
        <v>0</v>
      </c>
      <c r="L778">
        <v>114</v>
      </c>
      <c r="M778">
        <v>10</v>
      </c>
      <c r="N778">
        <v>0</v>
      </c>
      <c r="O778">
        <v>0</v>
      </c>
      <c r="P778">
        <v>0</v>
      </c>
      <c r="Q778" t="s">
        <v>43</v>
      </c>
      <c r="T778" t="s">
        <v>73</v>
      </c>
      <c r="U778" t="s">
        <v>1415</v>
      </c>
      <c r="V778" t="s">
        <v>38</v>
      </c>
      <c r="W778" t="s">
        <v>170</v>
      </c>
      <c r="X778">
        <v>1</v>
      </c>
      <c r="Y778">
        <v>2014</v>
      </c>
      <c r="Z778">
        <v>1</v>
      </c>
      <c r="AA778" t="s">
        <v>75</v>
      </c>
      <c r="AB778" t="s">
        <v>409</v>
      </c>
      <c r="AC778" s="1">
        <v>41869</v>
      </c>
      <c r="AE778" t="s">
        <v>41</v>
      </c>
    </row>
    <row r="779" spans="1:31" x14ac:dyDescent="0.25">
      <c r="A779">
        <v>2019</v>
      </c>
      <c r="B779">
        <v>3</v>
      </c>
      <c r="C779">
        <v>23</v>
      </c>
      <c r="D779">
        <v>1</v>
      </c>
      <c r="E779">
        <v>1</v>
      </c>
      <c r="F779">
        <v>47000</v>
      </c>
      <c r="G779">
        <v>1203755</v>
      </c>
      <c r="H779" t="s">
        <v>407</v>
      </c>
      <c r="I779" t="s">
        <v>408</v>
      </c>
      <c r="J779" t="s">
        <v>34</v>
      </c>
      <c r="K779">
        <v>0</v>
      </c>
      <c r="L779">
        <v>123</v>
      </c>
      <c r="M779">
        <v>30</v>
      </c>
      <c r="N779">
        <v>0</v>
      </c>
      <c r="O779">
        <v>153000</v>
      </c>
      <c r="P779">
        <v>153000</v>
      </c>
      <c r="Q779" t="s">
        <v>44</v>
      </c>
      <c r="T779" t="s">
        <v>73</v>
      </c>
      <c r="U779" t="s">
        <v>1415</v>
      </c>
      <c r="V779" t="s">
        <v>38</v>
      </c>
      <c r="W779" t="s">
        <v>170</v>
      </c>
      <c r="X779">
        <v>1</v>
      </c>
      <c r="Y779">
        <v>2014</v>
      </c>
      <c r="Z779">
        <v>1</v>
      </c>
      <c r="AA779" t="s">
        <v>75</v>
      </c>
      <c r="AB779" t="s">
        <v>409</v>
      </c>
      <c r="AC779" s="1">
        <v>41869</v>
      </c>
      <c r="AE779" t="s">
        <v>41</v>
      </c>
    </row>
    <row r="780" spans="1:31" x14ac:dyDescent="0.25">
      <c r="A780">
        <v>2019</v>
      </c>
      <c r="B780">
        <v>3</v>
      </c>
      <c r="C780">
        <v>23</v>
      </c>
      <c r="D780">
        <v>1</v>
      </c>
      <c r="E780">
        <v>1</v>
      </c>
      <c r="F780">
        <v>47000</v>
      </c>
      <c r="G780">
        <v>1203755</v>
      </c>
      <c r="H780" t="s">
        <v>407</v>
      </c>
      <c r="I780" t="s">
        <v>408</v>
      </c>
      <c r="J780" t="s">
        <v>34</v>
      </c>
      <c r="K780">
        <v>0</v>
      </c>
      <c r="L780">
        <v>125</v>
      </c>
      <c r="M780">
        <v>30</v>
      </c>
      <c r="N780">
        <v>0</v>
      </c>
      <c r="O780">
        <v>0</v>
      </c>
      <c r="P780">
        <v>0</v>
      </c>
      <c r="Q780" t="s">
        <v>45</v>
      </c>
      <c r="T780" t="s">
        <v>73</v>
      </c>
      <c r="U780" t="s">
        <v>1415</v>
      </c>
      <c r="V780" t="s">
        <v>38</v>
      </c>
      <c r="W780" t="s">
        <v>170</v>
      </c>
      <c r="X780">
        <v>1</v>
      </c>
      <c r="Y780">
        <v>2014</v>
      </c>
      <c r="Z780">
        <v>1</v>
      </c>
      <c r="AA780" t="s">
        <v>75</v>
      </c>
      <c r="AB780" t="s">
        <v>409</v>
      </c>
      <c r="AC780" s="1">
        <v>41869</v>
      </c>
      <c r="AE780" t="s">
        <v>41</v>
      </c>
    </row>
    <row r="781" spans="1:31" x14ac:dyDescent="0.25">
      <c r="A781">
        <v>2019</v>
      </c>
      <c r="B781">
        <v>3</v>
      </c>
      <c r="C781">
        <v>23</v>
      </c>
      <c r="D781">
        <v>1</v>
      </c>
      <c r="E781">
        <v>1</v>
      </c>
      <c r="F781">
        <v>47000</v>
      </c>
      <c r="G781">
        <v>1203755</v>
      </c>
      <c r="H781" t="s">
        <v>407</v>
      </c>
      <c r="I781" t="s">
        <v>408</v>
      </c>
      <c r="J781" t="s">
        <v>34</v>
      </c>
      <c r="K781">
        <v>0</v>
      </c>
      <c r="L781">
        <v>131</v>
      </c>
      <c r="M781">
        <v>30</v>
      </c>
      <c r="N781">
        <v>0</v>
      </c>
      <c r="O781">
        <v>0</v>
      </c>
      <c r="P781">
        <v>0</v>
      </c>
      <c r="Q781" t="s">
        <v>46</v>
      </c>
      <c r="T781" t="s">
        <v>73</v>
      </c>
      <c r="U781" t="s">
        <v>1415</v>
      </c>
      <c r="V781" t="s">
        <v>38</v>
      </c>
      <c r="W781" t="s">
        <v>170</v>
      </c>
      <c r="X781">
        <v>1</v>
      </c>
      <c r="Y781">
        <v>2014</v>
      </c>
      <c r="Z781">
        <v>1</v>
      </c>
      <c r="AA781" t="s">
        <v>75</v>
      </c>
      <c r="AB781" t="s">
        <v>409</v>
      </c>
      <c r="AC781" s="1">
        <v>41869</v>
      </c>
      <c r="AE781" t="s">
        <v>41</v>
      </c>
    </row>
    <row r="782" spans="1:31" x14ac:dyDescent="0.25">
      <c r="A782">
        <v>2019</v>
      </c>
      <c r="B782">
        <v>3</v>
      </c>
      <c r="C782">
        <v>23</v>
      </c>
      <c r="D782">
        <v>1</v>
      </c>
      <c r="E782">
        <v>1</v>
      </c>
      <c r="F782">
        <v>47000</v>
      </c>
      <c r="G782">
        <v>1203755</v>
      </c>
      <c r="H782" t="s">
        <v>407</v>
      </c>
      <c r="I782" t="s">
        <v>408</v>
      </c>
      <c r="J782" t="s">
        <v>34</v>
      </c>
      <c r="K782">
        <v>0</v>
      </c>
      <c r="L782">
        <v>133</v>
      </c>
      <c r="M782">
        <v>30</v>
      </c>
      <c r="N782">
        <v>0</v>
      </c>
      <c r="O782">
        <v>0</v>
      </c>
      <c r="P782">
        <v>0</v>
      </c>
      <c r="Q782" t="s">
        <v>47</v>
      </c>
      <c r="T782" t="s">
        <v>73</v>
      </c>
      <c r="U782" t="s">
        <v>1415</v>
      </c>
      <c r="V782" t="s">
        <v>38</v>
      </c>
      <c r="W782" t="s">
        <v>170</v>
      </c>
      <c r="X782">
        <v>1</v>
      </c>
      <c r="Y782">
        <v>2014</v>
      </c>
      <c r="Z782">
        <v>1</v>
      </c>
      <c r="AA782" t="s">
        <v>75</v>
      </c>
      <c r="AB782" t="s">
        <v>409</v>
      </c>
      <c r="AC782" s="1">
        <v>41869</v>
      </c>
      <c r="AE782" t="s">
        <v>41</v>
      </c>
    </row>
    <row r="783" spans="1:31" x14ac:dyDescent="0.25">
      <c r="A783">
        <v>2019</v>
      </c>
      <c r="B783">
        <v>3</v>
      </c>
      <c r="C783">
        <v>23</v>
      </c>
      <c r="D783">
        <v>1</v>
      </c>
      <c r="E783">
        <v>1</v>
      </c>
      <c r="F783">
        <v>47000</v>
      </c>
      <c r="G783">
        <v>1203755</v>
      </c>
      <c r="H783" t="s">
        <v>407</v>
      </c>
      <c r="I783" t="s">
        <v>408</v>
      </c>
      <c r="J783" t="s">
        <v>34</v>
      </c>
      <c r="K783">
        <v>0</v>
      </c>
      <c r="L783">
        <v>199</v>
      </c>
      <c r="M783">
        <v>30</v>
      </c>
      <c r="N783">
        <v>0</v>
      </c>
      <c r="O783">
        <v>0</v>
      </c>
      <c r="P783">
        <v>0</v>
      </c>
      <c r="Q783" t="s">
        <v>48</v>
      </c>
      <c r="T783" t="s">
        <v>73</v>
      </c>
      <c r="U783" t="s">
        <v>1415</v>
      </c>
      <c r="V783" t="s">
        <v>38</v>
      </c>
      <c r="W783" t="s">
        <v>170</v>
      </c>
      <c r="X783">
        <v>1</v>
      </c>
      <c r="Y783">
        <v>2014</v>
      </c>
      <c r="Z783">
        <v>1</v>
      </c>
      <c r="AA783" t="s">
        <v>75</v>
      </c>
      <c r="AB783" t="s">
        <v>409</v>
      </c>
      <c r="AC783" s="1">
        <v>41869</v>
      </c>
      <c r="AE783" t="s">
        <v>41</v>
      </c>
    </row>
    <row r="784" spans="1:31" x14ac:dyDescent="0.25">
      <c r="A784">
        <v>2019</v>
      </c>
      <c r="B784">
        <v>3</v>
      </c>
      <c r="C784">
        <v>23</v>
      </c>
      <c r="D784">
        <v>1</v>
      </c>
      <c r="E784">
        <v>1</v>
      </c>
      <c r="F784">
        <v>47000</v>
      </c>
      <c r="G784">
        <v>1203755</v>
      </c>
      <c r="H784" t="s">
        <v>407</v>
      </c>
      <c r="I784" t="s">
        <v>408</v>
      </c>
      <c r="J784" t="s">
        <v>34</v>
      </c>
      <c r="K784">
        <v>0</v>
      </c>
      <c r="L784">
        <v>232</v>
      </c>
      <c r="M784">
        <v>30</v>
      </c>
      <c r="N784">
        <v>0</v>
      </c>
      <c r="O784">
        <v>0</v>
      </c>
      <c r="P784">
        <v>0</v>
      </c>
      <c r="Q784" t="s">
        <v>49</v>
      </c>
      <c r="T784" t="s">
        <v>73</v>
      </c>
      <c r="U784" t="s">
        <v>1415</v>
      </c>
      <c r="V784" t="s">
        <v>38</v>
      </c>
      <c r="W784" t="s">
        <v>170</v>
      </c>
      <c r="X784">
        <v>1</v>
      </c>
      <c r="Y784">
        <v>2014</v>
      </c>
      <c r="Z784">
        <v>1</v>
      </c>
      <c r="AA784" t="s">
        <v>75</v>
      </c>
      <c r="AB784" t="s">
        <v>409</v>
      </c>
      <c r="AC784" s="1">
        <v>41869</v>
      </c>
      <c r="AE784" t="s">
        <v>41</v>
      </c>
    </row>
    <row r="785" spans="1:31" x14ac:dyDescent="0.25">
      <c r="A785">
        <v>2019</v>
      </c>
      <c r="B785">
        <v>3</v>
      </c>
      <c r="C785">
        <v>23</v>
      </c>
      <c r="D785">
        <v>1</v>
      </c>
      <c r="E785">
        <v>1</v>
      </c>
      <c r="F785">
        <v>31000</v>
      </c>
      <c r="G785">
        <v>1214738</v>
      </c>
      <c r="H785" t="s">
        <v>410</v>
      </c>
      <c r="I785" t="s">
        <v>411</v>
      </c>
      <c r="J785" t="s">
        <v>34</v>
      </c>
      <c r="K785">
        <f>O785+O786+O787+O788+O789+O790+O791+O792+O793</f>
        <v>3242150</v>
      </c>
      <c r="L785">
        <v>111</v>
      </c>
      <c r="M785">
        <v>10</v>
      </c>
      <c r="N785" t="s">
        <v>412</v>
      </c>
      <c r="O785">
        <v>3100000</v>
      </c>
      <c r="P785">
        <v>2821000</v>
      </c>
      <c r="Q785" t="s">
        <v>36</v>
      </c>
      <c r="T785" t="s">
        <v>37</v>
      </c>
      <c r="U785" t="s">
        <v>1429</v>
      </c>
      <c r="V785" t="s">
        <v>38</v>
      </c>
      <c r="W785" t="s">
        <v>39</v>
      </c>
      <c r="Y785">
        <v>2014</v>
      </c>
      <c r="Z785">
        <v>1</v>
      </c>
      <c r="AA785" t="s">
        <v>413</v>
      </c>
      <c r="AB785" t="s">
        <v>414</v>
      </c>
      <c r="AC785" s="1">
        <v>41869</v>
      </c>
      <c r="AE785" t="s">
        <v>41</v>
      </c>
    </row>
    <row r="786" spans="1:31" x14ac:dyDescent="0.25">
      <c r="A786">
        <v>2019</v>
      </c>
      <c r="B786">
        <v>3</v>
      </c>
      <c r="C786">
        <v>23</v>
      </c>
      <c r="D786">
        <v>1</v>
      </c>
      <c r="E786">
        <v>1</v>
      </c>
      <c r="F786">
        <v>31000</v>
      </c>
      <c r="G786">
        <v>1214738</v>
      </c>
      <c r="H786" t="s">
        <v>410</v>
      </c>
      <c r="I786" t="s">
        <v>411</v>
      </c>
      <c r="J786" t="s">
        <v>34</v>
      </c>
      <c r="K786">
        <v>0</v>
      </c>
      <c r="L786">
        <v>113</v>
      </c>
      <c r="M786">
        <v>30</v>
      </c>
      <c r="N786">
        <v>0</v>
      </c>
      <c r="O786">
        <v>0</v>
      </c>
      <c r="P786">
        <v>0</v>
      </c>
      <c r="Q786" t="s">
        <v>42</v>
      </c>
      <c r="T786" t="s">
        <v>37</v>
      </c>
      <c r="U786" t="s">
        <v>1429</v>
      </c>
      <c r="V786" t="s">
        <v>38</v>
      </c>
      <c r="W786" t="s">
        <v>39</v>
      </c>
      <c r="Y786">
        <v>2014</v>
      </c>
      <c r="Z786">
        <v>1</v>
      </c>
      <c r="AA786" t="s">
        <v>413</v>
      </c>
      <c r="AB786" t="s">
        <v>414</v>
      </c>
      <c r="AC786" s="1">
        <v>41869</v>
      </c>
      <c r="AE786" t="s">
        <v>41</v>
      </c>
    </row>
    <row r="787" spans="1:31" x14ac:dyDescent="0.25">
      <c r="A787">
        <v>2019</v>
      </c>
      <c r="B787">
        <v>3</v>
      </c>
      <c r="C787">
        <v>23</v>
      </c>
      <c r="D787">
        <v>1</v>
      </c>
      <c r="E787">
        <v>1</v>
      </c>
      <c r="F787">
        <v>31000</v>
      </c>
      <c r="G787">
        <v>1214738</v>
      </c>
      <c r="H787" t="s">
        <v>410</v>
      </c>
      <c r="I787" t="s">
        <v>411</v>
      </c>
      <c r="J787" t="s">
        <v>34</v>
      </c>
      <c r="K787">
        <v>0</v>
      </c>
      <c r="L787">
        <v>114</v>
      </c>
      <c r="M787">
        <v>10</v>
      </c>
      <c r="N787">
        <v>0</v>
      </c>
      <c r="O787">
        <v>0</v>
      </c>
      <c r="P787">
        <v>0</v>
      </c>
      <c r="Q787" t="s">
        <v>43</v>
      </c>
      <c r="T787" t="s">
        <v>37</v>
      </c>
      <c r="U787" t="s">
        <v>1429</v>
      </c>
      <c r="V787" t="s">
        <v>38</v>
      </c>
      <c r="W787" t="s">
        <v>39</v>
      </c>
      <c r="Y787">
        <v>2014</v>
      </c>
      <c r="Z787">
        <v>1</v>
      </c>
      <c r="AA787" t="s">
        <v>413</v>
      </c>
      <c r="AB787" t="s">
        <v>414</v>
      </c>
      <c r="AC787" s="1">
        <v>41869</v>
      </c>
      <c r="AE787" t="s">
        <v>41</v>
      </c>
    </row>
    <row r="788" spans="1:31" x14ac:dyDescent="0.25">
      <c r="A788">
        <v>2019</v>
      </c>
      <c r="B788">
        <v>3</v>
      </c>
      <c r="C788">
        <v>23</v>
      </c>
      <c r="D788">
        <v>1</v>
      </c>
      <c r="E788">
        <v>1</v>
      </c>
      <c r="F788">
        <v>31000</v>
      </c>
      <c r="G788">
        <v>1214738</v>
      </c>
      <c r="H788" t="s">
        <v>410</v>
      </c>
      <c r="I788" t="s">
        <v>411</v>
      </c>
      <c r="J788" t="s">
        <v>34</v>
      </c>
      <c r="K788">
        <v>0</v>
      </c>
      <c r="L788">
        <v>123</v>
      </c>
      <c r="M788">
        <v>30</v>
      </c>
      <c r="N788">
        <v>0</v>
      </c>
      <c r="O788">
        <v>0</v>
      </c>
      <c r="P788">
        <v>0</v>
      </c>
      <c r="Q788" t="s">
        <v>44</v>
      </c>
      <c r="T788" t="s">
        <v>37</v>
      </c>
      <c r="U788" t="s">
        <v>1429</v>
      </c>
      <c r="V788" t="s">
        <v>38</v>
      </c>
      <c r="W788" t="s">
        <v>39</v>
      </c>
      <c r="Y788">
        <v>2014</v>
      </c>
      <c r="Z788">
        <v>1</v>
      </c>
      <c r="AA788" t="s">
        <v>413</v>
      </c>
      <c r="AB788" t="s">
        <v>414</v>
      </c>
      <c r="AC788" s="1">
        <v>41869</v>
      </c>
      <c r="AE788" t="s">
        <v>41</v>
      </c>
    </row>
    <row r="789" spans="1:31" x14ac:dyDescent="0.25">
      <c r="A789">
        <v>2019</v>
      </c>
      <c r="B789">
        <v>3</v>
      </c>
      <c r="C789">
        <v>23</v>
      </c>
      <c r="D789">
        <v>1</v>
      </c>
      <c r="E789">
        <v>1</v>
      </c>
      <c r="F789">
        <v>31000</v>
      </c>
      <c r="G789">
        <v>1214738</v>
      </c>
      <c r="H789" t="s">
        <v>410</v>
      </c>
      <c r="I789" t="s">
        <v>411</v>
      </c>
      <c r="J789" t="s">
        <v>34</v>
      </c>
      <c r="K789">
        <v>0</v>
      </c>
      <c r="L789">
        <v>125</v>
      </c>
      <c r="M789">
        <v>30</v>
      </c>
      <c r="N789">
        <v>0</v>
      </c>
      <c r="O789">
        <v>0</v>
      </c>
      <c r="P789">
        <v>0</v>
      </c>
      <c r="Q789" t="s">
        <v>45</v>
      </c>
      <c r="T789" t="s">
        <v>37</v>
      </c>
      <c r="U789" t="s">
        <v>1429</v>
      </c>
      <c r="V789" t="s">
        <v>38</v>
      </c>
      <c r="W789" t="s">
        <v>39</v>
      </c>
      <c r="Y789">
        <v>2014</v>
      </c>
      <c r="Z789">
        <v>1</v>
      </c>
      <c r="AA789" t="s">
        <v>413</v>
      </c>
      <c r="AB789" t="s">
        <v>414</v>
      </c>
      <c r="AC789" s="1">
        <v>41869</v>
      </c>
      <c r="AE789" t="s">
        <v>41</v>
      </c>
    </row>
    <row r="790" spans="1:31" x14ac:dyDescent="0.25">
      <c r="A790">
        <v>2019</v>
      </c>
      <c r="B790">
        <v>3</v>
      </c>
      <c r="C790">
        <v>23</v>
      </c>
      <c r="D790">
        <v>1</v>
      </c>
      <c r="E790">
        <v>1</v>
      </c>
      <c r="F790">
        <v>31000</v>
      </c>
      <c r="G790">
        <v>1214738</v>
      </c>
      <c r="H790" t="s">
        <v>410</v>
      </c>
      <c r="I790" t="s">
        <v>411</v>
      </c>
      <c r="J790" t="s">
        <v>34</v>
      </c>
      <c r="K790">
        <v>0</v>
      </c>
      <c r="L790">
        <v>131</v>
      </c>
      <c r="M790">
        <v>30</v>
      </c>
      <c r="N790">
        <v>0</v>
      </c>
      <c r="O790">
        <v>0</v>
      </c>
      <c r="P790">
        <v>0</v>
      </c>
      <c r="Q790" t="s">
        <v>46</v>
      </c>
      <c r="T790" t="s">
        <v>37</v>
      </c>
      <c r="U790" t="s">
        <v>1429</v>
      </c>
      <c r="V790" t="s">
        <v>38</v>
      </c>
      <c r="W790" t="s">
        <v>39</v>
      </c>
      <c r="Y790">
        <v>2014</v>
      </c>
      <c r="Z790">
        <v>1</v>
      </c>
      <c r="AA790" t="s">
        <v>413</v>
      </c>
      <c r="AB790" t="s">
        <v>414</v>
      </c>
      <c r="AC790" s="1">
        <v>41869</v>
      </c>
      <c r="AE790" t="s">
        <v>41</v>
      </c>
    </row>
    <row r="791" spans="1:31" x14ac:dyDescent="0.25">
      <c r="A791">
        <v>2019</v>
      </c>
      <c r="B791">
        <v>3</v>
      </c>
      <c r="C791">
        <v>23</v>
      </c>
      <c r="D791">
        <v>1</v>
      </c>
      <c r="E791">
        <v>1</v>
      </c>
      <c r="F791">
        <v>31000</v>
      </c>
      <c r="G791">
        <v>1214738</v>
      </c>
      <c r="H791" t="s">
        <v>410</v>
      </c>
      <c r="I791" t="s">
        <v>411</v>
      </c>
      <c r="J791" t="s">
        <v>34</v>
      </c>
      <c r="K791">
        <v>0</v>
      </c>
      <c r="L791">
        <v>133</v>
      </c>
      <c r="M791">
        <v>30</v>
      </c>
      <c r="N791">
        <v>0</v>
      </c>
      <c r="O791">
        <v>0</v>
      </c>
      <c r="P791">
        <v>0</v>
      </c>
      <c r="Q791" t="s">
        <v>47</v>
      </c>
      <c r="T791" t="s">
        <v>37</v>
      </c>
      <c r="U791" t="s">
        <v>1429</v>
      </c>
      <c r="V791" t="s">
        <v>38</v>
      </c>
      <c r="W791" t="s">
        <v>39</v>
      </c>
      <c r="Y791">
        <v>2014</v>
      </c>
      <c r="Z791">
        <v>1</v>
      </c>
      <c r="AA791" t="s">
        <v>413</v>
      </c>
      <c r="AB791" t="s">
        <v>414</v>
      </c>
      <c r="AC791" s="1">
        <v>41869</v>
      </c>
      <c r="AE791" t="s">
        <v>41</v>
      </c>
    </row>
    <row r="792" spans="1:31" x14ac:dyDescent="0.25">
      <c r="A792">
        <v>2019</v>
      </c>
      <c r="B792">
        <v>3</v>
      </c>
      <c r="C792">
        <v>23</v>
      </c>
      <c r="D792">
        <v>1</v>
      </c>
      <c r="E792">
        <v>1</v>
      </c>
      <c r="F792">
        <v>31000</v>
      </c>
      <c r="G792">
        <v>1214738</v>
      </c>
      <c r="H792" t="s">
        <v>410</v>
      </c>
      <c r="I792" t="s">
        <v>411</v>
      </c>
      <c r="J792" t="s">
        <v>34</v>
      </c>
      <c r="K792">
        <v>0</v>
      </c>
      <c r="L792">
        <v>199</v>
      </c>
      <c r="M792">
        <v>30</v>
      </c>
      <c r="N792">
        <v>0</v>
      </c>
      <c r="O792">
        <v>0</v>
      </c>
      <c r="P792">
        <v>0</v>
      </c>
      <c r="Q792" t="s">
        <v>48</v>
      </c>
      <c r="T792" t="s">
        <v>37</v>
      </c>
      <c r="U792" t="s">
        <v>1429</v>
      </c>
      <c r="V792" t="s">
        <v>38</v>
      </c>
      <c r="W792" t="s">
        <v>39</v>
      </c>
      <c r="Y792">
        <v>2014</v>
      </c>
      <c r="Z792">
        <v>1</v>
      </c>
      <c r="AA792" t="s">
        <v>413</v>
      </c>
      <c r="AB792" t="s">
        <v>414</v>
      </c>
      <c r="AC792" s="1">
        <v>41869</v>
      </c>
      <c r="AE792" t="s">
        <v>41</v>
      </c>
    </row>
    <row r="793" spans="1:31" x14ac:dyDescent="0.25">
      <c r="A793">
        <v>2019</v>
      </c>
      <c r="B793">
        <v>3</v>
      </c>
      <c r="C793">
        <v>23</v>
      </c>
      <c r="D793">
        <v>1</v>
      </c>
      <c r="E793">
        <v>1</v>
      </c>
      <c r="F793">
        <v>31000</v>
      </c>
      <c r="G793">
        <v>1214738</v>
      </c>
      <c r="H793" t="s">
        <v>410</v>
      </c>
      <c r="I793" t="s">
        <v>411</v>
      </c>
      <c r="J793" t="s">
        <v>34</v>
      </c>
      <c r="K793">
        <v>0</v>
      </c>
      <c r="L793">
        <v>232</v>
      </c>
      <c r="M793">
        <v>30</v>
      </c>
      <c r="N793">
        <v>0</v>
      </c>
      <c r="O793">
        <v>142150</v>
      </c>
      <c r="P793">
        <v>142150</v>
      </c>
      <c r="Q793" t="s">
        <v>49</v>
      </c>
      <c r="T793" t="s">
        <v>37</v>
      </c>
      <c r="U793" t="s">
        <v>1429</v>
      </c>
      <c r="V793" t="s">
        <v>38</v>
      </c>
      <c r="W793" t="s">
        <v>39</v>
      </c>
      <c r="Y793">
        <v>2014</v>
      </c>
      <c r="Z793">
        <v>1</v>
      </c>
      <c r="AA793" t="s">
        <v>413</v>
      </c>
      <c r="AB793" t="s">
        <v>414</v>
      </c>
      <c r="AC793" s="1">
        <v>41869</v>
      </c>
      <c r="AE793" t="s">
        <v>41</v>
      </c>
    </row>
    <row r="794" spans="1:31" x14ac:dyDescent="0.25">
      <c r="A794">
        <v>2019</v>
      </c>
      <c r="B794">
        <v>3</v>
      </c>
      <c r="C794">
        <v>23</v>
      </c>
      <c r="D794">
        <v>1</v>
      </c>
      <c r="E794">
        <v>1</v>
      </c>
      <c r="F794">
        <v>44000</v>
      </c>
      <c r="G794">
        <v>1218197</v>
      </c>
      <c r="H794" t="s">
        <v>415</v>
      </c>
      <c r="I794" t="s">
        <v>416</v>
      </c>
      <c r="J794" t="s">
        <v>34</v>
      </c>
      <c r="K794">
        <f>O794+O795+O796+O797+O798+O799+O800+O801+O802</f>
        <v>13038430</v>
      </c>
      <c r="L794">
        <v>111</v>
      </c>
      <c r="M794">
        <v>10</v>
      </c>
      <c r="N794" t="s">
        <v>90</v>
      </c>
      <c r="O794">
        <v>3200000</v>
      </c>
      <c r="P794">
        <v>2912000</v>
      </c>
      <c r="Q794" t="s">
        <v>36</v>
      </c>
      <c r="T794" t="s">
        <v>73</v>
      </c>
      <c r="U794" t="s">
        <v>139</v>
      </c>
      <c r="V794" t="s">
        <v>286</v>
      </c>
      <c r="W794" t="s">
        <v>39</v>
      </c>
      <c r="Y794">
        <v>1998</v>
      </c>
      <c r="Z794">
        <v>1</v>
      </c>
      <c r="AA794" t="s">
        <v>75</v>
      </c>
      <c r="AB794" t="s">
        <v>417</v>
      </c>
      <c r="AC794" s="1">
        <v>35961</v>
      </c>
      <c r="AE794" t="s">
        <v>41</v>
      </c>
    </row>
    <row r="795" spans="1:31" x14ac:dyDescent="0.25">
      <c r="A795">
        <v>2019</v>
      </c>
      <c r="B795">
        <v>3</v>
      </c>
      <c r="C795">
        <v>23</v>
      </c>
      <c r="D795">
        <v>1</v>
      </c>
      <c r="E795">
        <v>1</v>
      </c>
      <c r="F795">
        <v>44000</v>
      </c>
      <c r="G795">
        <v>1218197</v>
      </c>
      <c r="H795" t="s">
        <v>415</v>
      </c>
      <c r="I795" t="s">
        <v>416</v>
      </c>
      <c r="J795" t="s">
        <v>34</v>
      </c>
      <c r="K795">
        <v>0</v>
      </c>
      <c r="L795">
        <v>113</v>
      </c>
      <c r="M795">
        <v>30</v>
      </c>
      <c r="N795">
        <v>0</v>
      </c>
      <c r="O795">
        <v>0</v>
      </c>
      <c r="P795">
        <v>0</v>
      </c>
      <c r="Q795" t="s">
        <v>42</v>
      </c>
      <c r="T795" t="s">
        <v>73</v>
      </c>
      <c r="U795" t="s">
        <v>139</v>
      </c>
      <c r="V795" t="s">
        <v>286</v>
      </c>
      <c r="W795" t="s">
        <v>39</v>
      </c>
      <c r="Y795">
        <v>1998</v>
      </c>
      <c r="Z795">
        <v>1</v>
      </c>
      <c r="AA795" t="s">
        <v>75</v>
      </c>
      <c r="AB795" t="s">
        <v>417</v>
      </c>
      <c r="AC795" s="1">
        <v>35961</v>
      </c>
      <c r="AE795" t="s">
        <v>41</v>
      </c>
    </row>
    <row r="796" spans="1:31" x14ac:dyDescent="0.25">
      <c r="A796">
        <v>2019</v>
      </c>
      <c r="B796">
        <v>3</v>
      </c>
      <c r="C796">
        <v>23</v>
      </c>
      <c r="D796">
        <v>1</v>
      </c>
      <c r="E796">
        <v>1</v>
      </c>
      <c r="F796">
        <v>44000</v>
      </c>
      <c r="G796">
        <v>1218197</v>
      </c>
      <c r="H796" t="s">
        <v>415</v>
      </c>
      <c r="I796" t="s">
        <v>416</v>
      </c>
      <c r="J796" t="s">
        <v>34</v>
      </c>
      <c r="K796">
        <v>0</v>
      </c>
      <c r="L796">
        <v>114</v>
      </c>
      <c r="M796">
        <v>10</v>
      </c>
      <c r="N796">
        <v>0</v>
      </c>
      <c r="O796">
        <v>0</v>
      </c>
      <c r="P796">
        <v>0</v>
      </c>
      <c r="Q796" t="s">
        <v>43</v>
      </c>
      <c r="T796" t="s">
        <v>73</v>
      </c>
      <c r="U796" t="s">
        <v>139</v>
      </c>
      <c r="V796" t="s">
        <v>286</v>
      </c>
      <c r="W796" t="s">
        <v>39</v>
      </c>
      <c r="Y796">
        <v>1998</v>
      </c>
      <c r="Z796">
        <v>1</v>
      </c>
      <c r="AA796" t="s">
        <v>75</v>
      </c>
      <c r="AB796" t="s">
        <v>417</v>
      </c>
      <c r="AC796" s="1">
        <v>35961</v>
      </c>
      <c r="AE796" t="s">
        <v>41</v>
      </c>
    </row>
    <row r="797" spans="1:31" x14ac:dyDescent="0.25">
      <c r="A797">
        <v>2019</v>
      </c>
      <c r="B797">
        <v>3</v>
      </c>
      <c r="C797">
        <v>23</v>
      </c>
      <c r="D797">
        <v>1</v>
      </c>
      <c r="E797">
        <v>1</v>
      </c>
      <c r="F797">
        <v>44000</v>
      </c>
      <c r="G797">
        <v>1218197</v>
      </c>
      <c r="H797" t="s">
        <v>415</v>
      </c>
      <c r="I797" t="s">
        <v>416</v>
      </c>
      <c r="J797" t="s">
        <v>34</v>
      </c>
      <c r="K797">
        <v>0</v>
      </c>
      <c r="L797">
        <v>123</v>
      </c>
      <c r="M797">
        <v>30</v>
      </c>
      <c r="N797">
        <v>0</v>
      </c>
      <c r="O797">
        <v>113330</v>
      </c>
      <c r="P797">
        <v>113330</v>
      </c>
      <c r="Q797" t="s">
        <v>44</v>
      </c>
      <c r="T797" t="s">
        <v>73</v>
      </c>
      <c r="U797" t="s">
        <v>139</v>
      </c>
      <c r="V797" t="s">
        <v>286</v>
      </c>
      <c r="W797" t="s">
        <v>39</v>
      </c>
      <c r="Y797">
        <v>1998</v>
      </c>
      <c r="Z797">
        <v>1</v>
      </c>
      <c r="AA797" t="s">
        <v>75</v>
      </c>
      <c r="AB797" t="s">
        <v>417</v>
      </c>
      <c r="AC797" s="1">
        <v>35961</v>
      </c>
      <c r="AE797" t="s">
        <v>41</v>
      </c>
    </row>
    <row r="798" spans="1:31" x14ac:dyDescent="0.25">
      <c r="A798">
        <v>2019</v>
      </c>
      <c r="B798">
        <v>3</v>
      </c>
      <c r="C798">
        <v>23</v>
      </c>
      <c r="D798">
        <v>1</v>
      </c>
      <c r="E798">
        <v>1</v>
      </c>
      <c r="F798">
        <v>44000</v>
      </c>
      <c r="G798">
        <v>1218197</v>
      </c>
      <c r="H798" t="s">
        <v>415</v>
      </c>
      <c r="I798" t="s">
        <v>416</v>
      </c>
      <c r="J798" t="s">
        <v>34</v>
      </c>
      <c r="K798">
        <v>0</v>
      </c>
      <c r="L798">
        <v>125</v>
      </c>
      <c r="M798">
        <v>30</v>
      </c>
      <c r="N798">
        <v>0</v>
      </c>
      <c r="O798">
        <v>0</v>
      </c>
      <c r="P798">
        <v>0</v>
      </c>
      <c r="Q798" t="s">
        <v>45</v>
      </c>
      <c r="T798" t="s">
        <v>73</v>
      </c>
      <c r="U798" t="s">
        <v>139</v>
      </c>
      <c r="V798" t="s">
        <v>286</v>
      </c>
      <c r="W798" t="s">
        <v>39</v>
      </c>
      <c r="Y798">
        <v>1998</v>
      </c>
      <c r="Z798">
        <v>1</v>
      </c>
      <c r="AA798" t="s">
        <v>75</v>
      </c>
      <c r="AB798" t="s">
        <v>417</v>
      </c>
      <c r="AC798" s="1">
        <v>35961</v>
      </c>
      <c r="AE798" t="s">
        <v>41</v>
      </c>
    </row>
    <row r="799" spans="1:31" x14ac:dyDescent="0.25">
      <c r="A799">
        <v>2019</v>
      </c>
      <c r="B799">
        <v>3</v>
      </c>
      <c r="C799">
        <v>23</v>
      </c>
      <c r="D799">
        <v>1</v>
      </c>
      <c r="E799">
        <v>1</v>
      </c>
      <c r="F799">
        <v>44000</v>
      </c>
      <c r="G799">
        <v>1218197</v>
      </c>
      <c r="H799" t="s">
        <v>415</v>
      </c>
      <c r="I799" t="s">
        <v>416</v>
      </c>
      <c r="J799" t="s">
        <v>34</v>
      </c>
      <c r="K799">
        <v>0</v>
      </c>
      <c r="L799">
        <v>131</v>
      </c>
      <c r="M799">
        <v>30</v>
      </c>
      <c r="N799">
        <v>0</v>
      </c>
      <c r="O799">
        <v>0</v>
      </c>
      <c r="P799">
        <v>0</v>
      </c>
      <c r="Q799" t="s">
        <v>46</v>
      </c>
      <c r="T799" t="s">
        <v>73</v>
      </c>
      <c r="U799" t="s">
        <v>139</v>
      </c>
      <c r="V799" t="s">
        <v>286</v>
      </c>
      <c r="W799" t="s">
        <v>39</v>
      </c>
      <c r="Y799">
        <v>1998</v>
      </c>
      <c r="Z799">
        <v>1</v>
      </c>
      <c r="AA799" t="s">
        <v>75</v>
      </c>
      <c r="AB799" t="s">
        <v>417</v>
      </c>
      <c r="AC799" s="1">
        <v>35961</v>
      </c>
      <c r="AE799" t="s">
        <v>41</v>
      </c>
    </row>
    <row r="800" spans="1:31" x14ac:dyDescent="0.25">
      <c r="A800">
        <v>2019</v>
      </c>
      <c r="B800">
        <v>3</v>
      </c>
      <c r="C800">
        <v>23</v>
      </c>
      <c r="D800">
        <v>1</v>
      </c>
      <c r="E800">
        <v>1</v>
      </c>
      <c r="F800">
        <v>44000</v>
      </c>
      <c r="G800">
        <v>1218197</v>
      </c>
      <c r="H800" t="s">
        <v>415</v>
      </c>
      <c r="I800" t="s">
        <v>416</v>
      </c>
      <c r="J800" t="s">
        <v>34</v>
      </c>
      <c r="K800">
        <v>0</v>
      </c>
      <c r="L800">
        <v>133</v>
      </c>
      <c r="M800">
        <v>30</v>
      </c>
      <c r="N800">
        <v>0</v>
      </c>
      <c r="O800">
        <v>0</v>
      </c>
      <c r="P800">
        <v>0</v>
      </c>
      <c r="Q800" t="s">
        <v>47</v>
      </c>
      <c r="T800" t="s">
        <v>73</v>
      </c>
      <c r="U800" t="s">
        <v>139</v>
      </c>
      <c r="V800" t="s">
        <v>286</v>
      </c>
      <c r="W800" t="s">
        <v>39</v>
      </c>
      <c r="Y800">
        <v>1998</v>
      </c>
      <c r="Z800">
        <v>1</v>
      </c>
      <c r="AA800" t="s">
        <v>75</v>
      </c>
      <c r="AB800" t="s">
        <v>417</v>
      </c>
      <c r="AC800" s="1">
        <v>35961</v>
      </c>
      <c r="AE800" t="s">
        <v>41</v>
      </c>
    </row>
    <row r="801" spans="1:31" x14ac:dyDescent="0.25">
      <c r="A801">
        <v>2019</v>
      </c>
      <c r="B801">
        <v>3</v>
      </c>
      <c r="C801">
        <v>23</v>
      </c>
      <c r="D801">
        <v>1</v>
      </c>
      <c r="E801">
        <v>1</v>
      </c>
      <c r="F801">
        <v>44000</v>
      </c>
      <c r="G801">
        <v>1218197</v>
      </c>
      <c r="H801" t="s">
        <v>415</v>
      </c>
      <c r="I801" t="s">
        <v>416</v>
      </c>
      <c r="J801" t="s">
        <v>34</v>
      </c>
      <c r="K801">
        <v>0</v>
      </c>
      <c r="L801">
        <v>199</v>
      </c>
      <c r="M801">
        <v>30</v>
      </c>
      <c r="N801">
        <v>0</v>
      </c>
      <c r="O801">
        <v>0</v>
      </c>
      <c r="P801">
        <v>0</v>
      </c>
      <c r="Q801" t="s">
        <v>48</v>
      </c>
      <c r="T801" t="s">
        <v>73</v>
      </c>
      <c r="U801" t="s">
        <v>139</v>
      </c>
      <c r="V801" t="s">
        <v>286</v>
      </c>
      <c r="W801" t="s">
        <v>39</v>
      </c>
      <c r="Y801">
        <v>1998</v>
      </c>
      <c r="Z801">
        <v>1</v>
      </c>
      <c r="AA801" t="s">
        <v>75</v>
      </c>
      <c r="AB801" t="s">
        <v>417</v>
      </c>
      <c r="AC801" s="1">
        <v>35961</v>
      </c>
      <c r="AE801" t="s">
        <v>41</v>
      </c>
    </row>
    <row r="802" spans="1:31" x14ac:dyDescent="0.25">
      <c r="A802">
        <v>2019</v>
      </c>
      <c r="B802">
        <v>3</v>
      </c>
      <c r="C802">
        <v>23</v>
      </c>
      <c r="D802">
        <v>1</v>
      </c>
      <c r="E802">
        <v>1</v>
      </c>
      <c r="F802">
        <v>44000</v>
      </c>
      <c r="G802">
        <v>1218197</v>
      </c>
      <c r="H802" t="s">
        <v>415</v>
      </c>
      <c r="I802" t="s">
        <v>416</v>
      </c>
      <c r="J802" t="s">
        <v>34</v>
      </c>
      <c r="K802">
        <v>0</v>
      </c>
      <c r="L802">
        <v>232</v>
      </c>
      <c r="M802">
        <v>30</v>
      </c>
      <c r="N802">
        <v>0</v>
      </c>
      <c r="O802">
        <f>2083950+2547050+2547050+2547050</f>
        <v>9725100</v>
      </c>
      <c r="P802">
        <f>2083950+2547050+2547050+2547050</f>
        <v>9725100</v>
      </c>
      <c r="Q802" t="s">
        <v>49</v>
      </c>
      <c r="T802" t="s">
        <v>73</v>
      </c>
      <c r="U802" t="s">
        <v>139</v>
      </c>
      <c r="V802" t="s">
        <v>286</v>
      </c>
      <c r="W802" t="s">
        <v>39</v>
      </c>
      <c r="Y802">
        <v>1998</v>
      </c>
      <c r="Z802">
        <v>1</v>
      </c>
      <c r="AA802" t="s">
        <v>75</v>
      </c>
      <c r="AB802" t="s">
        <v>417</v>
      </c>
      <c r="AC802" s="1">
        <v>35961</v>
      </c>
      <c r="AE802" t="s">
        <v>41</v>
      </c>
    </row>
    <row r="803" spans="1:31" x14ac:dyDescent="0.25">
      <c r="A803">
        <v>2019</v>
      </c>
      <c r="B803">
        <v>3</v>
      </c>
      <c r="C803">
        <v>23</v>
      </c>
      <c r="D803">
        <v>1</v>
      </c>
      <c r="E803">
        <v>1</v>
      </c>
      <c r="F803">
        <v>8000</v>
      </c>
      <c r="G803">
        <v>1228404</v>
      </c>
      <c r="H803" t="s">
        <v>418</v>
      </c>
      <c r="I803" t="s">
        <v>419</v>
      </c>
      <c r="J803" t="s">
        <v>34</v>
      </c>
      <c r="K803">
        <f>O803+O804+O805+O806+O807+O808+O809+O810+O811</f>
        <v>9300000</v>
      </c>
      <c r="L803">
        <v>111</v>
      </c>
      <c r="M803">
        <v>10</v>
      </c>
      <c r="N803" t="s">
        <v>420</v>
      </c>
      <c r="O803">
        <v>9300000</v>
      </c>
      <c r="P803">
        <v>8463000</v>
      </c>
      <c r="Q803" t="s">
        <v>36</v>
      </c>
      <c r="R803" t="s">
        <v>421</v>
      </c>
      <c r="S803" t="s">
        <v>422</v>
      </c>
      <c r="T803" t="s">
        <v>60</v>
      </c>
      <c r="U803" t="s">
        <v>423</v>
      </c>
      <c r="V803" t="s">
        <v>424</v>
      </c>
      <c r="W803" t="s">
        <v>39</v>
      </c>
      <c r="Y803">
        <v>1980</v>
      </c>
      <c r="Z803">
        <v>1</v>
      </c>
      <c r="AA803" t="s">
        <v>425</v>
      </c>
      <c r="AB803" t="s">
        <v>69</v>
      </c>
      <c r="AC803" s="1">
        <v>34479</v>
      </c>
      <c r="AD803" t="s">
        <v>426</v>
      </c>
      <c r="AE803" t="s">
        <v>41</v>
      </c>
    </row>
    <row r="804" spans="1:31" x14ac:dyDescent="0.25">
      <c r="A804">
        <v>2019</v>
      </c>
      <c r="B804">
        <v>3</v>
      </c>
      <c r="C804">
        <v>23</v>
      </c>
      <c r="D804">
        <v>1</v>
      </c>
      <c r="E804">
        <v>1</v>
      </c>
      <c r="F804">
        <v>8000</v>
      </c>
      <c r="G804">
        <v>1228404</v>
      </c>
      <c r="H804" t="s">
        <v>418</v>
      </c>
      <c r="I804" t="s">
        <v>419</v>
      </c>
      <c r="J804" t="s">
        <v>34</v>
      </c>
      <c r="K804">
        <v>0</v>
      </c>
      <c r="L804">
        <v>113</v>
      </c>
      <c r="M804">
        <v>30</v>
      </c>
      <c r="N804">
        <v>0</v>
      </c>
      <c r="O804">
        <v>0</v>
      </c>
      <c r="P804">
        <v>0</v>
      </c>
      <c r="Q804" t="s">
        <v>42</v>
      </c>
      <c r="T804" t="s">
        <v>60</v>
      </c>
      <c r="U804" t="s">
        <v>423</v>
      </c>
      <c r="V804" t="s">
        <v>424</v>
      </c>
      <c r="W804" t="s">
        <v>39</v>
      </c>
      <c r="Y804">
        <v>1980</v>
      </c>
      <c r="Z804">
        <v>1</v>
      </c>
      <c r="AA804" t="s">
        <v>425</v>
      </c>
      <c r="AB804" t="s">
        <v>69</v>
      </c>
      <c r="AC804" s="1">
        <v>34479</v>
      </c>
      <c r="AE804" t="s">
        <v>41</v>
      </c>
    </row>
    <row r="805" spans="1:31" x14ac:dyDescent="0.25">
      <c r="A805">
        <v>2019</v>
      </c>
      <c r="B805">
        <v>3</v>
      </c>
      <c r="C805">
        <v>23</v>
      </c>
      <c r="D805">
        <v>1</v>
      </c>
      <c r="E805">
        <v>1</v>
      </c>
      <c r="F805">
        <v>8000</v>
      </c>
      <c r="G805">
        <v>1228404</v>
      </c>
      <c r="H805" t="s">
        <v>418</v>
      </c>
      <c r="I805" t="s">
        <v>419</v>
      </c>
      <c r="J805" t="s">
        <v>34</v>
      </c>
      <c r="K805">
        <v>0</v>
      </c>
      <c r="L805">
        <v>114</v>
      </c>
      <c r="M805">
        <v>10</v>
      </c>
      <c r="N805">
        <v>0</v>
      </c>
      <c r="O805">
        <v>0</v>
      </c>
      <c r="P805">
        <v>0</v>
      </c>
      <c r="Q805" t="s">
        <v>43</v>
      </c>
      <c r="T805" t="s">
        <v>60</v>
      </c>
      <c r="U805" t="s">
        <v>423</v>
      </c>
      <c r="V805" t="s">
        <v>424</v>
      </c>
      <c r="W805" t="s">
        <v>39</v>
      </c>
      <c r="Y805">
        <v>1980</v>
      </c>
      <c r="Z805">
        <v>1</v>
      </c>
      <c r="AA805" t="s">
        <v>425</v>
      </c>
      <c r="AB805" t="s">
        <v>69</v>
      </c>
      <c r="AC805" s="1">
        <v>34479</v>
      </c>
      <c r="AE805" t="s">
        <v>41</v>
      </c>
    </row>
    <row r="806" spans="1:31" x14ac:dyDescent="0.25">
      <c r="A806">
        <v>2019</v>
      </c>
      <c r="B806">
        <v>3</v>
      </c>
      <c r="C806">
        <v>23</v>
      </c>
      <c r="D806">
        <v>1</v>
      </c>
      <c r="E806">
        <v>1</v>
      </c>
      <c r="F806">
        <v>8000</v>
      </c>
      <c r="G806">
        <v>1228404</v>
      </c>
      <c r="H806" t="s">
        <v>418</v>
      </c>
      <c r="I806" t="s">
        <v>419</v>
      </c>
      <c r="J806" t="s">
        <v>34</v>
      </c>
      <c r="K806">
        <v>0</v>
      </c>
      <c r="L806">
        <v>123</v>
      </c>
      <c r="M806">
        <v>30</v>
      </c>
      <c r="N806">
        <v>0</v>
      </c>
      <c r="O806">
        <v>0</v>
      </c>
      <c r="P806">
        <v>0</v>
      </c>
      <c r="Q806" t="s">
        <v>44</v>
      </c>
      <c r="T806" t="s">
        <v>60</v>
      </c>
      <c r="U806" t="s">
        <v>423</v>
      </c>
      <c r="V806" t="s">
        <v>424</v>
      </c>
      <c r="W806" t="s">
        <v>39</v>
      </c>
      <c r="Y806">
        <v>1980</v>
      </c>
      <c r="Z806">
        <v>1</v>
      </c>
      <c r="AA806" t="s">
        <v>425</v>
      </c>
      <c r="AB806" t="s">
        <v>69</v>
      </c>
      <c r="AC806" s="1">
        <v>34479</v>
      </c>
      <c r="AE806" t="s">
        <v>41</v>
      </c>
    </row>
    <row r="807" spans="1:31" x14ac:dyDescent="0.25">
      <c r="A807">
        <v>2019</v>
      </c>
      <c r="B807">
        <v>3</v>
      </c>
      <c r="C807">
        <v>23</v>
      </c>
      <c r="D807">
        <v>1</v>
      </c>
      <c r="E807">
        <v>1</v>
      </c>
      <c r="F807">
        <v>8000</v>
      </c>
      <c r="G807">
        <v>1228404</v>
      </c>
      <c r="H807" t="s">
        <v>418</v>
      </c>
      <c r="I807" t="s">
        <v>419</v>
      </c>
      <c r="J807" t="s">
        <v>34</v>
      </c>
      <c r="K807">
        <v>0</v>
      </c>
      <c r="L807">
        <v>125</v>
      </c>
      <c r="M807">
        <v>30</v>
      </c>
      <c r="N807">
        <v>0</v>
      </c>
      <c r="O807">
        <v>0</v>
      </c>
      <c r="P807">
        <v>0</v>
      </c>
      <c r="Q807" t="s">
        <v>45</v>
      </c>
      <c r="T807" t="s">
        <v>60</v>
      </c>
      <c r="U807" t="s">
        <v>423</v>
      </c>
      <c r="V807" t="s">
        <v>424</v>
      </c>
      <c r="W807" t="s">
        <v>39</v>
      </c>
      <c r="Y807">
        <v>1980</v>
      </c>
      <c r="Z807">
        <v>1</v>
      </c>
      <c r="AA807" t="s">
        <v>425</v>
      </c>
      <c r="AB807" t="s">
        <v>69</v>
      </c>
      <c r="AC807" s="1">
        <v>34479</v>
      </c>
      <c r="AE807" t="s">
        <v>41</v>
      </c>
    </row>
    <row r="808" spans="1:31" x14ac:dyDescent="0.25">
      <c r="A808">
        <v>2019</v>
      </c>
      <c r="B808">
        <v>3</v>
      </c>
      <c r="C808">
        <v>23</v>
      </c>
      <c r="D808">
        <v>1</v>
      </c>
      <c r="E808">
        <v>1</v>
      </c>
      <c r="F808">
        <v>8000</v>
      </c>
      <c r="G808">
        <v>1228404</v>
      </c>
      <c r="H808" t="s">
        <v>418</v>
      </c>
      <c r="I808" t="s">
        <v>419</v>
      </c>
      <c r="J808" t="s">
        <v>34</v>
      </c>
      <c r="K808">
        <v>0</v>
      </c>
      <c r="L808">
        <v>131</v>
      </c>
      <c r="M808">
        <v>30</v>
      </c>
      <c r="N808">
        <v>0</v>
      </c>
      <c r="O808">
        <v>0</v>
      </c>
      <c r="P808">
        <v>0</v>
      </c>
      <c r="Q808" t="s">
        <v>46</v>
      </c>
      <c r="T808" t="s">
        <v>60</v>
      </c>
      <c r="U808" t="s">
        <v>423</v>
      </c>
      <c r="V808" t="s">
        <v>424</v>
      </c>
      <c r="W808" t="s">
        <v>39</v>
      </c>
      <c r="Y808">
        <v>1980</v>
      </c>
      <c r="Z808">
        <v>1</v>
      </c>
      <c r="AA808" t="s">
        <v>425</v>
      </c>
      <c r="AB808" t="s">
        <v>69</v>
      </c>
      <c r="AC808" s="1">
        <v>34479</v>
      </c>
      <c r="AE808" t="s">
        <v>41</v>
      </c>
    </row>
    <row r="809" spans="1:31" x14ac:dyDescent="0.25">
      <c r="A809">
        <v>2019</v>
      </c>
      <c r="B809">
        <v>3</v>
      </c>
      <c r="C809">
        <v>23</v>
      </c>
      <c r="D809">
        <v>1</v>
      </c>
      <c r="E809">
        <v>1</v>
      </c>
      <c r="F809">
        <v>8000</v>
      </c>
      <c r="G809">
        <v>1228404</v>
      </c>
      <c r="H809" t="s">
        <v>418</v>
      </c>
      <c r="I809" t="s">
        <v>419</v>
      </c>
      <c r="J809" t="s">
        <v>34</v>
      </c>
      <c r="K809">
        <v>0</v>
      </c>
      <c r="L809">
        <v>133</v>
      </c>
      <c r="M809">
        <v>30</v>
      </c>
      <c r="N809">
        <v>0</v>
      </c>
      <c r="O809">
        <v>0</v>
      </c>
      <c r="P809">
        <v>0</v>
      </c>
      <c r="Q809" t="s">
        <v>47</v>
      </c>
      <c r="T809" t="s">
        <v>60</v>
      </c>
      <c r="U809" t="s">
        <v>423</v>
      </c>
      <c r="V809" t="s">
        <v>424</v>
      </c>
      <c r="W809" t="s">
        <v>39</v>
      </c>
      <c r="Y809">
        <v>1980</v>
      </c>
      <c r="Z809">
        <v>1</v>
      </c>
      <c r="AA809" t="s">
        <v>425</v>
      </c>
      <c r="AB809" t="s">
        <v>69</v>
      </c>
      <c r="AC809" s="1">
        <v>34479</v>
      </c>
      <c r="AE809" t="s">
        <v>41</v>
      </c>
    </row>
    <row r="810" spans="1:31" x14ac:dyDescent="0.25">
      <c r="A810">
        <v>2019</v>
      </c>
      <c r="B810">
        <v>3</v>
      </c>
      <c r="C810">
        <v>23</v>
      </c>
      <c r="D810">
        <v>1</v>
      </c>
      <c r="E810">
        <v>1</v>
      </c>
      <c r="F810">
        <v>8000</v>
      </c>
      <c r="G810">
        <v>1228404</v>
      </c>
      <c r="H810" t="s">
        <v>418</v>
      </c>
      <c r="I810" t="s">
        <v>419</v>
      </c>
      <c r="J810" t="s">
        <v>34</v>
      </c>
      <c r="K810">
        <v>0</v>
      </c>
      <c r="L810">
        <v>199</v>
      </c>
      <c r="M810">
        <v>30</v>
      </c>
      <c r="N810">
        <v>0</v>
      </c>
      <c r="O810">
        <v>0</v>
      </c>
      <c r="P810">
        <v>0</v>
      </c>
      <c r="Q810" t="s">
        <v>48</v>
      </c>
      <c r="T810" t="s">
        <v>60</v>
      </c>
      <c r="U810" t="s">
        <v>423</v>
      </c>
      <c r="V810" t="s">
        <v>424</v>
      </c>
      <c r="W810" t="s">
        <v>39</v>
      </c>
      <c r="Y810">
        <v>1980</v>
      </c>
      <c r="Z810">
        <v>1</v>
      </c>
      <c r="AA810" t="s">
        <v>425</v>
      </c>
      <c r="AB810" t="s">
        <v>69</v>
      </c>
      <c r="AC810" s="1">
        <v>34479</v>
      </c>
      <c r="AE810" t="s">
        <v>41</v>
      </c>
    </row>
    <row r="811" spans="1:31" x14ac:dyDescent="0.25">
      <c r="A811">
        <v>2019</v>
      </c>
      <c r="B811">
        <v>3</v>
      </c>
      <c r="C811">
        <v>23</v>
      </c>
      <c r="D811">
        <v>1</v>
      </c>
      <c r="E811">
        <v>1</v>
      </c>
      <c r="F811">
        <v>8000</v>
      </c>
      <c r="G811">
        <v>1228404</v>
      </c>
      <c r="H811" t="s">
        <v>418</v>
      </c>
      <c r="I811" t="s">
        <v>419</v>
      </c>
      <c r="J811" t="s">
        <v>34</v>
      </c>
      <c r="K811">
        <v>0</v>
      </c>
      <c r="L811">
        <v>232</v>
      </c>
      <c r="M811">
        <v>30</v>
      </c>
      <c r="N811">
        <v>0</v>
      </c>
      <c r="O811">
        <v>0</v>
      </c>
      <c r="P811">
        <v>0</v>
      </c>
      <c r="Q811" t="s">
        <v>49</v>
      </c>
      <c r="T811" t="s">
        <v>60</v>
      </c>
      <c r="U811" t="s">
        <v>423</v>
      </c>
      <c r="V811" t="s">
        <v>424</v>
      </c>
      <c r="W811" t="s">
        <v>39</v>
      </c>
      <c r="Y811">
        <v>1980</v>
      </c>
      <c r="Z811">
        <v>1</v>
      </c>
      <c r="AA811" t="s">
        <v>425</v>
      </c>
      <c r="AB811" t="s">
        <v>69</v>
      </c>
      <c r="AC811" s="1">
        <v>34479</v>
      </c>
      <c r="AE811" t="s">
        <v>41</v>
      </c>
    </row>
    <row r="812" spans="1:31" x14ac:dyDescent="0.25">
      <c r="A812">
        <v>2019</v>
      </c>
      <c r="B812">
        <v>3</v>
      </c>
      <c r="C812">
        <v>23</v>
      </c>
      <c r="D812">
        <v>1</v>
      </c>
      <c r="E812">
        <v>1</v>
      </c>
      <c r="F812">
        <v>26000</v>
      </c>
      <c r="G812">
        <v>1248222</v>
      </c>
      <c r="H812" t="s">
        <v>427</v>
      </c>
      <c r="I812" t="s">
        <v>428</v>
      </c>
      <c r="J812" t="s">
        <v>34</v>
      </c>
      <c r="K812">
        <f>O812+O813+O814+O815+O816+O817+O818+O819+O820</f>
        <v>3770000</v>
      </c>
      <c r="L812">
        <v>111</v>
      </c>
      <c r="M812">
        <v>10</v>
      </c>
      <c r="N812" t="s">
        <v>429</v>
      </c>
      <c r="O812">
        <v>0</v>
      </c>
      <c r="P812">
        <v>0</v>
      </c>
      <c r="Q812" t="s">
        <v>36</v>
      </c>
      <c r="T812" t="s">
        <v>37</v>
      </c>
      <c r="U812" t="s">
        <v>229</v>
      </c>
      <c r="V812" t="s">
        <v>38</v>
      </c>
      <c r="W812" t="s">
        <v>39</v>
      </c>
      <c r="Y812">
        <v>2014</v>
      </c>
      <c r="Z812">
        <v>1</v>
      </c>
      <c r="AA812" t="s">
        <v>413</v>
      </c>
      <c r="AB812" t="s">
        <v>430</v>
      </c>
      <c r="AC812" s="1">
        <v>41869</v>
      </c>
      <c r="AE812" t="s">
        <v>41</v>
      </c>
    </row>
    <row r="813" spans="1:31" x14ac:dyDescent="0.25">
      <c r="A813">
        <v>2019</v>
      </c>
      <c r="B813">
        <v>3</v>
      </c>
      <c r="C813">
        <v>23</v>
      </c>
      <c r="D813">
        <v>1</v>
      </c>
      <c r="E813">
        <v>1</v>
      </c>
      <c r="F813">
        <v>26000</v>
      </c>
      <c r="G813">
        <v>1248222</v>
      </c>
      <c r="H813" t="s">
        <v>427</v>
      </c>
      <c r="I813" t="s">
        <v>428</v>
      </c>
      <c r="J813" t="s">
        <v>34</v>
      </c>
      <c r="K813">
        <v>0</v>
      </c>
      <c r="L813">
        <v>113</v>
      </c>
      <c r="M813">
        <v>30</v>
      </c>
      <c r="N813">
        <v>0</v>
      </c>
      <c r="O813">
        <v>0</v>
      </c>
      <c r="P813">
        <v>0</v>
      </c>
      <c r="Q813" t="s">
        <v>42</v>
      </c>
      <c r="T813" t="s">
        <v>37</v>
      </c>
      <c r="U813" t="s">
        <v>229</v>
      </c>
      <c r="V813" t="s">
        <v>38</v>
      </c>
      <c r="W813" t="s">
        <v>39</v>
      </c>
      <c r="Y813">
        <v>2014</v>
      </c>
      <c r="Z813">
        <v>1</v>
      </c>
      <c r="AA813" t="s">
        <v>413</v>
      </c>
      <c r="AB813" t="s">
        <v>430</v>
      </c>
      <c r="AC813" s="1">
        <v>41869</v>
      </c>
      <c r="AE813" t="s">
        <v>41</v>
      </c>
    </row>
    <row r="814" spans="1:31" x14ac:dyDescent="0.25">
      <c r="A814">
        <v>2019</v>
      </c>
      <c r="B814">
        <v>3</v>
      </c>
      <c r="C814">
        <v>23</v>
      </c>
      <c r="D814">
        <v>1</v>
      </c>
      <c r="E814">
        <v>1</v>
      </c>
      <c r="F814">
        <v>26000</v>
      </c>
      <c r="G814">
        <v>1248222</v>
      </c>
      <c r="H814" t="s">
        <v>427</v>
      </c>
      <c r="I814" t="s">
        <v>428</v>
      </c>
      <c r="J814" t="s">
        <v>34</v>
      </c>
      <c r="K814">
        <v>0</v>
      </c>
      <c r="L814">
        <v>114</v>
      </c>
      <c r="M814">
        <v>10</v>
      </c>
      <c r="N814">
        <v>0</v>
      </c>
      <c r="O814">
        <v>0</v>
      </c>
      <c r="P814">
        <v>0</v>
      </c>
      <c r="Q814" t="s">
        <v>43</v>
      </c>
      <c r="T814" t="s">
        <v>37</v>
      </c>
      <c r="U814" t="s">
        <v>229</v>
      </c>
      <c r="V814" t="s">
        <v>38</v>
      </c>
      <c r="W814" t="s">
        <v>39</v>
      </c>
      <c r="Y814">
        <v>2014</v>
      </c>
      <c r="Z814">
        <v>1</v>
      </c>
      <c r="AA814" t="s">
        <v>413</v>
      </c>
      <c r="AB814" t="s">
        <v>430</v>
      </c>
      <c r="AC814" s="1">
        <v>41869</v>
      </c>
      <c r="AE814" t="s">
        <v>41</v>
      </c>
    </row>
    <row r="815" spans="1:31" x14ac:dyDescent="0.25">
      <c r="A815">
        <v>2019</v>
      </c>
      <c r="B815">
        <v>3</v>
      </c>
      <c r="C815">
        <v>23</v>
      </c>
      <c r="D815">
        <v>1</v>
      </c>
      <c r="E815">
        <v>1</v>
      </c>
      <c r="F815">
        <v>26000</v>
      </c>
      <c r="G815">
        <v>1248222</v>
      </c>
      <c r="H815" t="s">
        <v>427</v>
      </c>
      <c r="I815" t="s">
        <v>428</v>
      </c>
      <c r="J815" t="s">
        <v>34</v>
      </c>
      <c r="K815">
        <v>0</v>
      </c>
      <c r="L815">
        <v>123</v>
      </c>
      <c r="M815">
        <v>30</v>
      </c>
      <c r="N815">
        <v>0</v>
      </c>
      <c r="O815">
        <v>0</v>
      </c>
      <c r="P815">
        <v>0</v>
      </c>
      <c r="Q815" t="s">
        <v>44</v>
      </c>
      <c r="T815" t="s">
        <v>37</v>
      </c>
      <c r="U815" t="s">
        <v>229</v>
      </c>
      <c r="V815" t="s">
        <v>38</v>
      </c>
      <c r="W815" t="s">
        <v>39</v>
      </c>
      <c r="Y815">
        <v>2014</v>
      </c>
      <c r="Z815">
        <v>1</v>
      </c>
      <c r="AA815" t="s">
        <v>413</v>
      </c>
      <c r="AB815" t="s">
        <v>430</v>
      </c>
      <c r="AC815" s="1">
        <v>41869</v>
      </c>
      <c r="AE815" t="s">
        <v>41</v>
      </c>
    </row>
    <row r="816" spans="1:31" x14ac:dyDescent="0.25">
      <c r="A816">
        <v>2019</v>
      </c>
      <c r="B816">
        <v>3</v>
      </c>
      <c r="C816">
        <v>23</v>
      </c>
      <c r="D816">
        <v>1</v>
      </c>
      <c r="E816">
        <v>1</v>
      </c>
      <c r="F816">
        <v>26000</v>
      </c>
      <c r="G816">
        <v>1248222</v>
      </c>
      <c r="H816" t="s">
        <v>427</v>
      </c>
      <c r="I816" t="s">
        <v>428</v>
      </c>
      <c r="J816" t="s">
        <v>34</v>
      </c>
      <c r="K816">
        <v>0</v>
      </c>
      <c r="L816">
        <v>125</v>
      </c>
      <c r="M816">
        <v>30</v>
      </c>
      <c r="N816">
        <v>0</v>
      </c>
      <c r="O816">
        <v>0</v>
      </c>
      <c r="P816">
        <v>0</v>
      </c>
      <c r="Q816" t="s">
        <v>45</v>
      </c>
      <c r="T816" t="s">
        <v>37</v>
      </c>
      <c r="U816" t="s">
        <v>229</v>
      </c>
      <c r="V816" t="s">
        <v>38</v>
      </c>
      <c r="W816" t="s">
        <v>39</v>
      </c>
      <c r="Y816">
        <v>2014</v>
      </c>
      <c r="Z816">
        <v>1</v>
      </c>
      <c r="AA816" t="s">
        <v>413</v>
      </c>
      <c r="AB816" t="s">
        <v>430</v>
      </c>
      <c r="AC816" s="1">
        <v>41869</v>
      </c>
      <c r="AE816" t="s">
        <v>41</v>
      </c>
    </row>
    <row r="817" spans="1:31" x14ac:dyDescent="0.25">
      <c r="A817">
        <v>2019</v>
      </c>
      <c r="B817">
        <v>3</v>
      </c>
      <c r="C817">
        <v>23</v>
      </c>
      <c r="D817">
        <v>1</v>
      </c>
      <c r="E817">
        <v>1</v>
      </c>
      <c r="F817">
        <v>26000</v>
      </c>
      <c r="G817">
        <v>1248222</v>
      </c>
      <c r="H817" t="s">
        <v>427</v>
      </c>
      <c r="I817" t="s">
        <v>428</v>
      </c>
      <c r="J817" t="s">
        <v>34</v>
      </c>
      <c r="K817">
        <v>0</v>
      </c>
      <c r="L817">
        <v>131</v>
      </c>
      <c r="M817">
        <v>30</v>
      </c>
      <c r="N817">
        <v>0</v>
      </c>
      <c r="O817">
        <v>0</v>
      </c>
      <c r="P817">
        <v>0</v>
      </c>
      <c r="Q817" t="s">
        <v>46</v>
      </c>
      <c r="T817" t="s">
        <v>37</v>
      </c>
      <c r="U817" t="s">
        <v>229</v>
      </c>
      <c r="V817" t="s">
        <v>38</v>
      </c>
      <c r="W817" t="s">
        <v>39</v>
      </c>
      <c r="Y817">
        <v>2014</v>
      </c>
      <c r="Z817">
        <v>1</v>
      </c>
      <c r="AA817" t="s">
        <v>413</v>
      </c>
      <c r="AB817" t="s">
        <v>430</v>
      </c>
      <c r="AC817" s="1">
        <v>41869</v>
      </c>
      <c r="AE817" t="s">
        <v>41</v>
      </c>
    </row>
    <row r="818" spans="1:31" x14ac:dyDescent="0.25">
      <c r="A818">
        <v>2019</v>
      </c>
      <c r="B818">
        <v>3</v>
      </c>
      <c r="C818">
        <v>23</v>
      </c>
      <c r="D818">
        <v>1</v>
      </c>
      <c r="E818">
        <v>1</v>
      </c>
      <c r="F818">
        <v>26000</v>
      </c>
      <c r="G818">
        <v>1248222</v>
      </c>
      <c r="H818" t="s">
        <v>427</v>
      </c>
      <c r="I818" t="s">
        <v>428</v>
      </c>
      <c r="J818" t="s">
        <v>34</v>
      </c>
      <c r="K818">
        <v>0</v>
      </c>
      <c r="L818">
        <v>133</v>
      </c>
      <c r="M818">
        <v>30</v>
      </c>
      <c r="N818">
        <v>0</v>
      </c>
      <c r="O818">
        <v>870000</v>
      </c>
      <c r="P818">
        <v>870000</v>
      </c>
      <c r="Q818" t="s">
        <v>47</v>
      </c>
      <c r="T818" t="s">
        <v>37</v>
      </c>
      <c r="U818" t="s">
        <v>229</v>
      </c>
      <c r="V818" t="s">
        <v>38</v>
      </c>
      <c r="W818" t="s">
        <v>39</v>
      </c>
      <c r="Y818">
        <v>2014</v>
      </c>
      <c r="Z818">
        <v>1</v>
      </c>
      <c r="AA818" t="s">
        <v>413</v>
      </c>
      <c r="AB818" t="s">
        <v>430</v>
      </c>
      <c r="AC818" s="1">
        <v>41869</v>
      </c>
      <c r="AE818" t="s">
        <v>41</v>
      </c>
    </row>
    <row r="819" spans="1:31" x14ac:dyDescent="0.25">
      <c r="A819">
        <v>2019</v>
      </c>
      <c r="B819">
        <v>3</v>
      </c>
      <c r="C819">
        <v>23</v>
      </c>
      <c r="D819">
        <v>1</v>
      </c>
      <c r="E819">
        <v>1</v>
      </c>
      <c r="F819">
        <v>26000</v>
      </c>
      <c r="G819">
        <v>1248222</v>
      </c>
      <c r="H819" t="s">
        <v>427</v>
      </c>
      <c r="I819" t="s">
        <v>428</v>
      </c>
      <c r="J819" t="s">
        <v>34</v>
      </c>
      <c r="K819">
        <v>0</v>
      </c>
      <c r="L819">
        <v>199</v>
      </c>
      <c r="M819">
        <v>30</v>
      </c>
      <c r="N819">
        <v>0</v>
      </c>
      <c r="O819">
        <v>2900000</v>
      </c>
      <c r="P819">
        <v>2639000</v>
      </c>
      <c r="Q819" t="s">
        <v>48</v>
      </c>
      <c r="T819" t="s">
        <v>37</v>
      </c>
      <c r="U819" t="s">
        <v>229</v>
      </c>
      <c r="V819" t="s">
        <v>38</v>
      </c>
      <c r="W819" t="s">
        <v>39</v>
      </c>
      <c r="Y819">
        <v>2014</v>
      </c>
      <c r="Z819">
        <v>1</v>
      </c>
      <c r="AA819" t="s">
        <v>413</v>
      </c>
      <c r="AB819" t="s">
        <v>430</v>
      </c>
      <c r="AC819" s="1">
        <v>41869</v>
      </c>
      <c r="AE819" t="s">
        <v>41</v>
      </c>
    </row>
    <row r="820" spans="1:31" x14ac:dyDescent="0.25">
      <c r="A820">
        <v>2019</v>
      </c>
      <c r="B820">
        <v>3</v>
      </c>
      <c r="C820">
        <v>23</v>
      </c>
      <c r="D820">
        <v>1</v>
      </c>
      <c r="E820">
        <v>1</v>
      </c>
      <c r="F820">
        <v>26000</v>
      </c>
      <c r="G820">
        <v>1248222</v>
      </c>
      <c r="H820" t="s">
        <v>427</v>
      </c>
      <c r="I820" t="s">
        <v>428</v>
      </c>
      <c r="J820" t="s">
        <v>34</v>
      </c>
      <c r="K820">
        <v>0</v>
      </c>
      <c r="L820">
        <v>232</v>
      </c>
      <c r="M820">
        <v>30</v>
      </c>
      <c r="N820">
        <v>0</v>
      </c>
      <c r="O820">
        <v>0</v>
      </c>
      <c r="P820">
        <v>0</v>
      </c>
      <c r="Q820" t="s">
        <v>49</v>
      </c>
      <c r="T820" t="s">
        <v>37</v>
      </c>
      <c r="U820" t="s">
        <v>229</v>
      </c>
      <c r="V820" t="s">
        <v>38</v>
      </c>
      <c r="W820" t="s">
        <v>39</v>
      </c>
      <c r="Y820">
        <v>2014</v>
      </c>
      <c r="Z820">
        <v>1</v>
      </c>
      <c r="AA820" t="s">
        <v>413</v>
      </c>
      <c r="AB820" t="s">
        <v>430</v>
      </c>
      <c r="AC820" s="1">
        <v>41869</v>
      </c>
      <c r="AE820" t="s">
        <v>41</v>
      </c>
    </row>
    <row r="821" spans="1:31" x14ac:dyDescent="0.25">
      <c r="A821">
        <v>2019</v>
      </c>
      <c r="B821">
        <v>3</v>
      </c>
      <c r="C821">
        <v>23</v>
      </c>
      <c r="D821">
        <v>1</v>
      </c>
      <c r="E821">
        <v>1</v>
      </c>
      <c r="F821">
        <v>4100</v>
      </c>
      <c r="G821">
        <v>1267304</v>
      </c>
      <c r="H821" t="s">
        <v>431</v>
      </c>
      <c r="I821" t="s">
        <v>432</v>
      </c>
      <c r="J821" t="s">
        <v>34</v>
      </c>
      <c r="K821">
        <f>O821+O822+O823+O824+O825+O826+O827+O828+O829</f>
        <v>9361128</v>
      </c>
      <c r="L821">
        <v>111</v>
      </c>
      <c r="M821">
        <v>30</v>
      </c>
      <c r="N821" t="s">
        <v>163</v>
      </c>
      <c r="O821">
        <v>6000000</v>
      </c>
      <c r="P821">
        <v>5460000</v>
      </c>
      <c r="Q821" t="s">
        <v>36</v>
      </c>
      <c r="T821" t="s">
        <v>164</v>
      </c>
      <c r="U821" t="s">
        <v>433</v>
      </c>
      <c r="V821" t="s">
        <v>38</v>
      </c>
      <c r="W821" t="s">
        <v>39</v>
      </c>
      <c r="Y821">
        <v>2004</v>
      </c>
      <c r="Z821">
        <v>1</v>
      </c>
      <c r="AA821" t="s">
        <v>434</v>
      </c>
      <c r="AB821" t="s">
        <v>435</v>
      </c>
      <c r="AC821" s="1">
        <v>38261</v>
      </c>
      <c r="AE821" t="s">
        <v>41</v>
      </c>
    </row>
    <row r="822" spans="1:31" x14ac:dyDescent="0.25">
      <c r="A822">
        <v>2019</v>
      </c>
      <c r="B822">
        <v>3</v>
      </c>
      <c r="C822">
        <v>23</v>
      </c>
      <c r="D822">
        <v>1</v>
      </c>
      <c r="E822">
        <v>1</v>
      </c>
      <c r="F822">
        <v>4100</v>
      </c>
      <c r="G822">
        <v>1267304</v>
      </c>
      <c r="H822" t="s">
        <v>431</v>
      </c>
      <c r="I822" t="s">
        <v>432</v>
      </c>
      <c r="J822" t="s">
        <v>34</v>
      </c>
      <c r="K822">
        <v>0</v>
      </c>
      <c r="L822">
        <v>113</v>
      </c>
      <c r="M822">
        <v>30</v>
      </c>
      <c r="N822">
        <v>0</v>
      </c>
      <c r="O822">
        <v>0</v>
      </c>
      <c r="P822">
        <v>0</v>
      </c>
      <c r="Q822" t="s">
        <v>42</v>
      </c>
      <c r="T822" t="s">
        <v>164</v>
      </c>
      <c r="U822" t="s">
        <v>433</v>
      </c>
      <c r="V822" t="s">
        <v>38</v>
      </c>
      <c r="W822" t="s">
        <v>39</v>
      </c>
      <c r="Y822">
        <v>2004</v>
      </c>
      <c r="Z822">
        <v>1</v>
      </c>
      <c r="AA822" t="s">
        <v>434</v>
      </c>
      <c r="AB822" t="s">
        <v>435</v>
      </c>
      <c r="AC822" s="1">
        <v>38261</v>
      </c>
      <c r="AE822" t="s">
        <v>41</v>
      </c>
    </row>
    <row r="823" spans="1:31" x14ac:dyDescent="0.25">
      <c r="A823">
        <v>2019</v>
      </c>
      <c r="B823">
        <v>3</v>
      </c>
      <c r="C823">
        <v>23</v>
      </c>
      <c r="D823">
        <v>1</v>
      </c>
      <c r="E823">
        <v>1</v>
      </c>
      <c r="F823">
        <v>4100</v>
      </c>
      <c r="G823">
        <v>1267304</v>
      </c>
      <c r="H823" t="s">
        <v>431</v>
      </c>
      <c r="I823" t="s">
        <v>432</v>
      </c>
      <c r="J823" t="s">
        <v>34</v>
      </c>
      <c r="K823">
        <v>0</v>
      </c>
      <c r="L823">
        <v>114</v>
      </c>
      <c r="M823">
        <v>30</v>
      </c>
      <c r="N823">
        <v>0</v>
      </c>
      <c r="O823">
        <v>0</v>
      </c>
      <c r="P823">
        <v>0</v>
      </c>
      <c r="Q823" t="s">
        <v>43</v>
      </c>
      <c r="T823" t="s">
        <v>164</v>
      </c>
      <c r="U823" t="s">
        <v>433</v>
      </c>
      <c r="V823" t="s">
        <v>38</v>
      </c>
      <c r="W823" t="s">
        <v>39</v>
      </c>
      <c r="Y823">
        <v>2004</v>
      </c>
      <c r="Z823">
        <v>1</v>
      </c>
      <c r="AA823" t="s">
        <v>434</v>
      </c>
      <c r="AB823" t="s">
        <v>435</v>
      </c>
      <c r="AC823" s="1">
        <v>38261</v>
      </c>
      <c r="AE823" t="s">
        <v>41</v>
      </c>
    </row>
    <row r="824" spans="1:31" x14ac:dyDescent="0.25">
      <c r="A824">
        <v>2019</v>
      </c>
      <c r="B824">
        <v>3</v>
      </c>
      <c r="C824">
        <v>23</v>
      </c>
      <c r="D824">
        <v>1</v>
      </c>
      <c r="E824">
        <v>1</v>
      </c>
      <c r="F824">
        <v>4100</v>
      </c>
      <c r="G824">
        <v>1267304</v>
      </c>
      <c r="H824" t="s">
        <v>431</v>
      </c>
      <c r="I824" t="s">
        <v>432</v>
      </c>
      <c r="J824" t="s">
        <v>34</v>
      </c>
      <c r="K824">
        <v>0</v>
      </c>
      <c r="L824">
        <v>123</v>
      </c>
      <c r="M824">
        <v>30</v>
      </c>
      <c r="N824">
        <v>0</v>
      </c>
      <c r="O824">
        <v>1561128</v>
      </c>
      <c r="P824">
        <v>1561128</v>
      </c>
      <c r="Q824" t="s">
        <v>44</v>
      </c>
      <c r="T824" t="s">
        <v>164</v>
      </c>
      <c r="U824" t="s">
        <v>433</v>
      </c>
      <c r="V824" t="s">
        <v>38</v>
      </c>
      <c r="W824" t="s">
        <v>39</v>
      </c>
      <c r="Y824">
        <v>2004</v>
      </c>
      <c r="Z824">
        <v>1</v>
      </c>
      <c r="AA824" t="s">
        <v>434</v>
      </c>
      <c r="AB824" t="s">
        <v>435</v>
      </c>
      <c r="AC824" s="1">
        <v>38261</v>
      </c>
      <c r="AE824" t="s">
        <v>41</v>
      </c>
    </row>
    <row r="825" spans="1:31" x14ac:dyDescent="0.25">
      <c r="A825">
        <v>2019</v>
      </c>
      <c r="B825">
        <v>3</v>
      </c>
      <c r="C825">
        <v>23</v>
      </c>
      <c r="D825">
        <v>1</v>
      </c>
      <c r="E825">
        <v>1</v>
      </c>
      <c r="F825">
        <v>4100</v>
      </c>
      <c r="G825">
        <v>1267304</v>
      </c>
      <c r="H825" t="s">
        <v>431</v>
      </c>
      <c r="I825" t="s">
        <v>432</v>
      </c>
      <c r="J825" t="s">
        <v>34</v>
      </c>
      <c r="K825">
        <v>0</v>
      </c>
      <c r="L825">
        <v>125</v>
      </c>
      <c r="M825">
        <v>30</v>
      </c>
      <c r="N825">
        <v>0</v>
      </c>
      <c r="O825">
        <v>0</v>
      </c>
      <c r="P825">
        <v>0</v>
      </c>
      <c r="Q825" t="s">
        <v>45</v>
      </c>
      <c r="T825" t="s">
        <v>164</v>
      </c>
      <c r="U825" t="s">
        <v>433</v>
      </c>
      <c r="V825" t="s">
        <v>38</v>
      </c>
      <c r="W825" t="s">
        <v>39</v>
      </c>
      <c r="Y825">
        <v>2004</v>
      </c>
      <c r="Z825">
        <v>1</v>
      </c>
      <c r="AA825" t="s">
        <v>434</v>
      </c>
      <c r="AB825" t="s">
        <v>435</v>
      </c>
      <c r="AC825" s="1">
        <v>38261</v>
      </c>
      <c r="AE825" t="s">
        <v>41</v>
      </c>
    </row>
    <row r="826" spans="1:31" x14ac:dyDescent="0.25">
      <c r="A826">
        <v>2019</v>
      </c>
      <c r="B826">
        <v>3</v>
      </c>
      <c r="C826">
        <v>23</v>
      </c>
      <c r="D826">
        <v>1</v>
      </c>
      <c r="E826">
        <v>1</v>
      </c>
      <c r="F826">
        <v>4100</v>
      </c>
      <c r="G826">
        <v>1267304</v>
      </c>
      <c r="H826" t="s">
        <v>431</v>
      </c>
      <c r="I826" t="s">
        <v>432</v>
      </c>
      <c r="J826" t="s">
        <v>34</v>
      </c>
      <c r="K826">
        <v>0</v>
      </c>
      <c r="L826">
        <v>131</v>
      </c>
      <c r="M826">
        <v>30</v>
      </c>
      <c r="N826">
        <v>0</v>
      </c>
      <c r="O826">
        <v>0</v>
      </c>
      <c r="P826">
        <v>0</v>
      </c>
      <c r="Q826" t="s">
        <v>46</v>
      </c>
      <c r="T826" t="s">
        <v>164</v>
      </c>
      <c r="U826" t="s">
        <v>433</v>
      </c>
      <c r="V826" t="s">
        <v>38</v>
      </c>
      <c r="W826" t="s">
        <v>39</v>
      </c>
      <c r="Y826">
        <v>2004</v>
      </c>
      <c r="Z826">
        <v>1</v>
      </c>
      <c r="AA826" t="s">
        <v>434</v>
      </c>
      <c r="AB826" t="s">
        <v>435</v>
      </c>
      <c r="AC826" s="1">
        <v>38261</v>
      </c>
      <c r="AE826" t="s">
        <v>41</v>
      </c>
    </row>
    <row r="827" spans="1:31" x14ac:dyDescent="0.25">
      <c r="A827">
        <v>2019</v>
      </c>
      <c r="B827">
        <v>3</v>
      </c>
      <c r="C827">
        <v>23</v>
      </c>
      <c r="D827">
        <v>1</v>
      </c>
      <c r="E827">
        <v>1</v>
      </c>
      <c r="F827">
        <v>4100</v>
      </c>
      <c r="G827">
        <v>1267304</v>
      </c>
      <c r="H827" t="s">
        <v>431</v>
      </c>
      <c r="I827" t="s">
        <v>432</v>
      </c>
      <c r="J827" t="s">
        <v>34</v>
      </c>
      <c r="K827">
        <v>0</v>
      </c>
      <c r="L827">
        <v>133</v>
      </c>
      <c r="M827">
        <v>30</v>
      </c>
      <c r="N827">
        <v>0</v>
      </c>
      <c r="O827">
        <v>1800000</v>
      </c>
      <c r="P827">
        <v>1800000</v>
      </c>
      <c r="Q827" t="s">
        <v>47</v>
      </c>
      <c r="T827" t="s">
        <v>164</v>
      </c>
      <c r="U827" t="s">
        <v>433</v>
      </c>
      <c r="V827" t="s">
        <v>38</v>
      </c>
      <c r="W827" t="s">
        <v>39</v>
      </c>
      <c r="Y827">
        <v>2004</v>
      </c>
      <c r="Z827">
        <v>1</v>
      </c>
      <c r="AA827" t="s">
        <v>434</v>
      </c>
      <c r="AB827" t="s">
        <v>435</v>
      </c>
      <c r="AC827" s="1">
        <v>38261</v>
      </c>
      <c r="AE827" t="s">
        <v>41</v>
      </c>
    </row>
    <row r="828" spans="1:31" x14ac:dyDescent="0.25">
      <c r="A828">
        <v>2019</v>
      </c>
      <c r="B828">
        <v>3</v>
      </c>
      <c r="C828">
        <v>23</v>
      </c>
      <c r="D828">
        <v>1</v>
      </c>
      <c r="E828">
        <v>1</v>
      </c>
      <c r="F828">
        <v>4100</v>
      </c>
      <c r="G828">
        <v>1267304</v>
      </c>
      <c r="H828" t="s">
        <v>431</v>
      </c>
      <c r="I828" t="s">
        <v>432</v>
      </c>
      <c r="J828" t="s">
        <v>34</v>
      </c>
      <c r="K828">
        <v>0</v>
      </c>
      <c r="L828">
        <v>199</v>
      </c>
      <c r="M828">
        <v>30</v>
      </c>
      <c r="N828">
        <v>0</v>
      </c>
      <c r="O828">
        <v>0</v>
      </c>
      <c r="P828">
        <v>0</v>
      </c>
      <c r="Q828" t="s">
        <v>48</v>
      </c>
      <c r="T828" t="s">
        <v>164</v>
      </c>
      <c r="U828" t="s">
        <v>433</v>
      </c>
      <c r="V828" t="s">
        <v>38</v>
      </c>
      <c r="W828" t="s">
        <v>39</v>
      </c>
      <c r="Y828">
        <v>2004</v>
      </c>
      <c r="Z828">
        <v>1</v>
      </c>
      <c r="AA828" t="s">
        <v>434</v>
      </c>
      <c r="AB828" t="s">
        <v>435</v>
      </c>
      <c r="AC828" s="1">
        <v>38261</v>
      </c>
      <c r="AE828" t="s">
        <v>41</v>
      </c>
    </row>
    <row r="829" spans="1:31" x14ac:dyDescent="0.25">
      <c r="A829">
        <v>2019</v>
      </c>
      <c r="B829">
        <v>3</v>
      </c>
      <c r="C829">
        <v>23</v>
      </c>
      <c r="D829">
        <v>1</v>
      </c>
      <c r="E829">
        <v>1</v>
      </c>
      <c r="F829">
        <v>4100</v>
      </c>
      <c r="G829">
        <v>1267304</v>
      </c>
      <c r="H829" t="s">
        <v>431</v>
      </c>
      <c r="I829" t="s">
        <v>432</v>
      </c>
      <c r="J829" t="s">
        <v>34</v>
      </c>
      <c r="K829">
        <v>0</v>
      </c>
      <c r="L829">
        <v>232</v>
      </c>
      <c r="M829">
        <v>30</v>
      </c>
      <c r="N829">
        <v>0</v>
      </c>
      <c r="O829">
        <v>0</v>
      </c>
      <c r="P829">
        <v>0</v>
      </c>
      <c r="Q829" t="s">
        <v>49</v>
      </c>
      <c r="T829" t="s">
        <v>164</v>
      </c>
      <c r="U829" t="s">
        <v>433</v>
      </c>
      <c r="V829" t="s">
        <v>38</v>
      </c>
      <c r="W829" t="s">
        <v>39</v>
      </c>
      <c r="Y829">
        <v>2004</v>
      </c>
      <c r="Z829">
        <v>1</v>
      </c>
      <c r="AA829" t="s">
        <v>434</v>
      </c>
      <c r="AB829" t="s">
        <v>435</v>
      </c>
      <c r="AC829" s="1">
        <v>38261</v>
      </c>
      <c r="AE829" t="s">
        <v>41</v>
      </c>
    </row>
    <row r="830" spans="1:31" x14ac:dyDescent="0.25">
      <c r="A830">
        <v>2019</v>
      </c>
      <c r="B830">
        <v>3</v>
      </c>
      <c r="C830">
        <v>23</v>
      </c>
      <c r="D830">
        <v>1</v>
      </c>
      <c r="E830">
        <v>1</v>
      </c>
      <c r="F830">
        <v>13000</v>
      </c>
      <c r="G830">
        <v>1269960</v>
      </c>
      <c r="H830" t="s">
        <v>436</v>
      </c>
      <c r="I830" t="s">
        <v>437</v>
      </c>
      <c r="J830" t="s">
        <v>34</v>
      </c>
      <c r="K830">
        <f>O830+O831+O832+O833+O834+O835+O836+O837+O838</f>
        <v>6100000</v>
      </c>
      <c r="L830">
        <v>111</v>
      </c>
      <c r="M830">
        <v>30</v>
      </c>
      <c r="N830" t="s">
        <v>148</v>
      </c>
      <c r="O830">
        <v>6100000</v>
      </c>
      <c r="P830">
        <v>5551000</v>
      </c>
      <c r="Q830" t="s">
        <v>36</v>
      </c>
      <c r="R830" t="s">
        <v>421</v>
      </c>
      <c r="S830" t="s">
        <v>438</v>
      </c>
      <c r="T830" t="s">
        <v>60</v>
      </c>
      <c r="U830" t="s">
        <v>423</v>
      </c>
      <c r="V830" t="s">
        <v>439</v>
      </c>
      <c r="W830" t="s">
        <v>39</v>
      </c>
      <c r="Y830">
        <v>1990</v>
      </c>
      <c r="Z830">
        <v>1</v>
      </c>
      <c r="AA830" t="s">
        <v>440</v>
      </c>
      <c r="AB830" t="s">
        <v>69</v>
      </c>
      <c r="AC830" s="1">
        <v>33086</v>
      </c>
      <c r="AD830" t="s">
        <v>441</v>
      </c>
      <c r="AE830" t="s">
        <v>41</v>
      </c>
    </row>
    <row r="831" spans="1:31" x14ac:dyDescent="0.25">
      <c r="A831">
        <v>2019</v>
      </c>
      <c r="B831">
        <v>3</v>
      </c>
      <c r="C831">
        <v>23</v>
      </c>
      <c r="D831">
        <v>1</v>
      </c>
      <c r="E831">
        <v>1</v>
      </c>
      <c r="F831">
        <v>13000</v>
      </c>
      <c r="G831">
        <v>1269960</v>
      </c>
      <c r="H831" t="s">
        <v>436</v>
      </c>
      <c r="I831" t="s">
        <v>437</v>
      </c>
      <c r="J831" t="s">
        <v>34</v>
      </c>
      <c r="K831">
        <v>0</v>
      </c>
      <c r="L831">
        <v>113</v>
      </c>
      <c r="M831">
        <v>30</v>
      </c>
      <c r="N831">
        <v>0</v>
      </c>
      <c r="O831">
        <v>0</v>
      </c>
      <c r="P831">
        <v>0</v>
      </c>
      <c r="Q831" t="s">
        <v>42</v>
      </c>
      <c r="T831" t="s">
        <v>60</v>
      </c>
      <c r="U831" t="s">
        <v>423</v>
      </c>
      <c r="V831" t="s">
        <v>439</v>
      </c>
      <c r="W831" t="s">
        <v>39</v>
      </c>
      <c r="Y831">
        <v>1990</v>
      </c>
      <c r="Z831">
        <v>1</v>
      </c>
      <c r="AA831" t="s">
        <v>440</v>
      </c>
      <c r="AB831" t="s">
        <v>69</v>
      </c>
      <c r="AC831" s="1">
        <v>33086</v>
      </c>
      <c r="AE831" t="s">
        <v>41</v>
      </c>
    </row>
    <row r="832" spans="1:31" x14ac:dyDescent="0.25">
      <c r="A832">
        <v>2019</v>
      </c>
      <c r="B832">
        <v>3</v>
      </c>
      <c r="C832">
        <v>23</v>
      </c>
      <c r="D832">
        <v>1</v>
      </c>
      <c r="E832">
        <v>1</v>
      </c>
      <c r="F832">
        <v>13000</v>
      </c>
      <c r="G832">
        <v>1269960</v>
      </c>
      <c r="H832" t="s">
        <v>436</v>
      </c>
      <c r="I832" t="s">
        <v>437</v>
      </c>
      <c r="J832" t="s">
        <v>34</v>
      </c>
      <c r="K832">
        <v>0</v>
      </c>
      <c r="L832">
        <v>114</v>
      </c>
      <c r="M832">
        <v>30</v>
      </c>
      <c r="N832">
        <v>0</v>
      </c>
      <c r="O832">
        <v>0</v>
      </c>
      <c r="P832">
        <v>0</v>
      </c>
      <c r="Q832" t="s">
        <v>43</v>
      </c>
      <c r="T832" t="s">
        <v>60</v>
      </c>
      <c r="U832" t="s">
        <v>423</v>
      </c>
      <c r="V832" t="s">
        <v>439</v>
      </c>
      <c r="W832" t="s">
        <v>39</v>
      </c>
      <c r="Y832">
        <v>1990</v>
      </c>
      <c r="Z832">
        <v>1</v>
      </c>
      <c r="AA832" t="s">
        <v>440</v>
      </c>
      <c r="AB832" t="s">
        <v>69</v>
      </c>
      <c r="AC832" s="1">
        <v>33086</v>
      </c>
      <c r="AE832" t="s">
        <v>41</v>
      </c>
    </row>
    <row r="833" spans="1:31" x14ac:dyDescent="0.25">
      <c r="A833">
        <v>2019</v>
      </c>
      <c r="B833">
        <v>3</v>
      </c>
      <c r="C833">
        <v>23</v>
      </c>
      <c r="D833">
        <v>1</v>
      </c>
      <c r="E833">
        <v>1</v>
      </c>
      <c r="F833">
        <v>13000</v>
      </c>
      <c r="G833">
        <v>1269960</v>
      </c>
      <c r="H833" t="s">
        <v>436</v>
      </c>
      <c r="I833" t="s">
        <v>437</v>
      </c>
      <c r="J833" t="s">
        <v>34</v>
      </c>
      <c r="K833">
        <v>0</v>
      </c>
      <c r="L833">
        <v>123</v>
      </c>
      <c r="M833">
        <v>30</v>
      </c>
      <c r="N833">
        <v>0</v>
      </c>
      <c r="O833">
        <v>0</v>
      </c>
      <c r="P833">
        <v>0</v>
      </c>
      <c r="Q833" t="s">
        <v>44</v>
      </c>
      <c r="T833" t="s">
        <v>60</v>
      </c>
      <c r="U833" t="s">
        <v>423</v>
      </c>
      <c r="V833" t="s">
        <v>439</v>
      </c>
      <c r="W833" t="s">
        <v>39</v>
      </c>
      <c r="Y833">
        <v>1990</v>
      </c>
      <c r="Z833">
        <v>1</v>
      </c>
      <c r="AA833" t="s">
        <v>440</v>
      </c>
      <c r="AB833" t="s">
        <v>69</v>
      </c>
      <c r="AC833" s="1">
        <v>33086</v>
      </c>
      <c r="AE833" t="s">
        <v>41</v>
      </c>
    </row>
    <row r="834" spans="1:31" x14ac:dyDescent="0.25">
      <c r="A834">
        <v>2019</v>
      </c>
      <c r="B834">
        <v>3</v>
      </c>
      <c r="C834">
        <v>23</v>
      </c>
      <c r="D834">
        <v>1</v>
      </c>
      <c r="E834">
        <v>1</v>
      </c>
      <c r="F834">
        <v>13000</v>
      </c>
      <c r="G834">
        <v>1269960</v>
      </c>
      <c r="H834" t="s">
        <v>436</v>
      </c>
      <c r="I834" t="s">
        <v>437</v>
      </c>
      <c r="J834" t="s">
        <v>34</v>
      </c>
      <c r="K834">
        <v>0</v>
      </c>
      <c r="L834">
        <v>125</v>
      </c>
      <c r="M834">
        <v>30</v>
      </c>
      <c r="N834">
        <v>0</v>
      </c>
      <c r="O834">
        <v>0</v>
      </c>
      <c r="P834">
        <v>0</v>
      </c>
      <c r="Q834" t="s">
        <v>45</v>
      </c>
      <c r="T834" t="s">
        <v>60</v>
      </c>
      <c r="U834" t="s">
        <v>423</v>
      </c>
      <c r="V834" t="s">
        <v>439</v>
      </c>
      <c r="W834" t="s">
        <v>39</v>
      </c>
      <c r="Y834">
        <v>1990</v>
      </c>
      <c r="Z834">
        <v>1</v>
      </c>
      <c r="AA834" t="s">
        <v>440</v>
      </c>
      <c r="AB834" t="s">
        <v>69</v>
      </c>
      <c r="AC834" s="1">
        <v>33086</v>
      </c>
      <c r="AE834" t="s">
        <v>41</v>
      </c>
    </row>
    <row r="835" spans="1:31" x14ac:dyDescent="0.25">
      <c r="A835">
        <v>2019</v>
      </c>
      <c r="B835">
        <v>3</v>
      </c>
      <c r="C835">
        <v>23</v>
      </c>
      <c r="D835">
        <v>1</v>
      </c>
      <c r="E835">
        <v>1</v>
      </c>
      <c r="F835">
        <v>13000</v>
      </c>
      <c r="G835">
        <v>1269960</v>
      </c>
      <c r="H835" t="s">
        <v>436</v>
      </c>
      <c r="I835" t="s">
        <v>437</v>
      </c>
      <c r="J835" t="s">
        <v>34</v>
      </c>
      <c r="K835">
        <v>0</v>
      </c>
      <c r="L835">
        <v>131</v>
      </c>
      <c r="M835">
        <v>30</v>
      </c>
      <c r="N835">
        <v>0</v>
      </c>
      <c r="O835">
        <v>0</v>
      </c>
      <c r="P835">
        <v>0</v>
      </c>
      <c r="Q835" t="s">
        <v>46</v>
      </c>
      <c r="T835" t="s">
        <v>60</v>
      </c>
      <c r="U835" t="s">
        <v>423</v>
      </c>
      <c r="V835" t="s">
        <v>439</v>
      </c>
      <c r="W835" t="s">
        <v>39</v>
      </c>
      <c r="Y835">
        <v>1990</v>
      </c>
      <c r="Z835">
        <v>1</v>
      </c>
      <c r="AA835" t="s">
        <v>440</v>
      </c>
      <c r="AB835" t="s">
        <v>69</v>
      </c>
      <c r="AC835" s="1">
        <v>33086</v>
      </c>
      <c r="AE835" t="s">
        <v>41</v>
      </c>
    </row>
    <row r="836" spans="1:31" x14ac:dyDescent="0.25">
      <c r="A836">
        <v>2019</v>
      </c>
      <c r="B836">
        <v>3</v>
      </c>
      <c r="C836">
        <v>23</v>
      </c>
      <c r="D836">
        <v>1</v>
      </c>
      <c r="E836">
        <v>1</v>
      </c>
      <c r="F836">
        <v>13000</v>
      </c>
      <c r="G836">
        <v>1269960</v>
      </c>
      <c r="H836" t="s">
        <v>436</v>
      </c>
      <c r="I836" t="s">
        <v>437</v>
      </c>
      <c r="J836" t="s">
        <v>34</v>
      </c>
      <c r="K836">
        <v>0</v>
      </c>
      <c r="L836">
        <v>133</v>
      </c>
      <c r="M836">
        <v>30</v>
      </c>
      <c r="N836">
        <v>0</v>
      </c>
      <c r="O836">
        <v>0</v>
      </c>
      <c r="P836">
        <v>0</v>
      </c>
      <c r="Q836" t="s">
        <v>47</v>
      </c>
      <c r="T836" t="s">
        <v>60</v>
      </c>
      <c r="U836" t="s">
        <v>423</v>
      </c>
      <c r="V836" t="s">
        <v>439</v>
      </c>
      <c r="W836" t="s">
        <v>39</v>
      </c>
      <c r="Y836">
        <v>1990</v>
      </c>
      <c r="Z836">
        <v>1</v>
      </c>
      <c r="AA836" t="s">
        <v>440</v>
      </c>
      <c r="AB836" t="s">
        <v>69</v>
      </c>
      <c r="AC836" s="1">
        <v>33086</v>
      </c>
      <c r="AE836" t="s">
        <v>41</v>
      </c>
    </row>
    <row r="837" spans="1:31" x14ac:dyDescent="0.25">
      <c r="A837">
        <v>2019</v>
      </c>
      <c r="B837">
        <v>3</v>
      </c>
      <c r="C837">
        <v>23</v>
      </c>
      <c r="D837">
        <v>1</v>
      </c>
      <c r="E837">
        <v>1</v>
      </c>
      <c r="F837">
        <v>13000</v>
      </c>
      <c r="G837">
        <v>1269960</v>
      </c>
      <c r="H837" t="s">
        <v>436</v>
      </c>
      <c r="I837" t="s">
        <v>437</v>
      </c>
      <c r="J837" t="s">
        <v>34</v>
      </c>
      <c r="K837">
        <v>0</v>
      </c>
      <c r="L837">
        <v>199</v>
      </c>
      <c r="M837">
        <v>30</v>
      </c>
      <c r="N837">
        <v>0</v>
      </c>
      <c r="O837">
        <v>0</v>
      </c>
      <c r="P837">
        <v>0</v>
      </c>
      <c r="Q837" t="s">
        <v>48</v>
      </c>
      <c r="T837" t="s">
        <v>60</v>
      </c>
      <c r="U837" t="s">
        <v>423</v>
      </c>
      <c r="V837" t="s">
        <v>439</v>
      </c>
      <c r="W837" t="s">
        <v>39</v>
      </c>
      <c r="Y837">
        <v>1990</v>
      </c>
      <c r="Z837">
        <v>1</v>
      </c>
      <c r="AA837" t="s">
        <v>440</v>
      </c>
      <c r="AB837" t="s">
        <v>69</v>
      </c>
      <c r="AC837" s="1">
        <v>33086</v>
      </c>
      <c r="AE837" t="s">
        <v>41</v>
      </c>
    </row>
    <row r="838" spans="1:31" x14ac:dyDescent="0.25">
      <c r="A838">
        <v>2019</v>
      </c>
      <c r="B838">
        <v>3</v>
      </c>
      <c r="C838">
        <v>23</v>
      </c>
      <c r="D838">
        <v>1</v>
      </c>
      <c r="E838">
        <v>1</v>
      </c>
      <c r="F838">
        <v>13000</v>
      </c>
      <c r="G838">
        <v>1269960</v>
      </c>
      <c r="H838" t="s">
        <v>436</v>
      </c>
      <c r="I838" t="s">
        <v>437</v>
      </c>
      <c r="J838" t="s">
        <v>34</v>
      </c>
      <c r="K838">
        <v>0</v>
      </c>
      <c r="L838">
        <v>232</v>
      </c>
      <c r="M838">
        <v>30</v>
      </c>
      <c r="N838">
        <v>0</v>
      </c>
      <c r="O838">
        <v>0</v>
      </c>
      <c r="P838">
        <v>0</v>
      </c>
      <c r="Q838" t="s">
        <v>49</v>
      </c>
      <c r="T838" t="s">
        <v>60</v>
      </c>
      <c r="U838" t="s">
        <v>423</v>
      </c>
      <c r="V838" t="s">
        <v>439</v>
      </c>
      <c r="W838" t="s">
        <v>39</v>
      </c>
      <c r="Y838">
        <v>1990</v>
      </c>
      <c r="Z838">
        <v>1</v>
      </c>
      <c r="AA838" t="s">
        <v>440</v>
      </c>
      <c r="AB838" t="s">
        <v>69</v>
      </c>
      <c r="AC838" s="1">
        <v>33086</v>
      </c>
      <c r="AE838" t="s">
        <v>41</v>
      </c>
    </row>
    <row r="839" spans="1:31" x14ac:dyDescent="0.25">
      <c r="A839">
        <v>2019</v>
      </c>
      <c r="B839">
        <v>3</v>
      </c>
      <c r="C839">
        <v>23</v>
      </c>
      <c r="D839">
        <v>1</v>
      </c>
      <c r="E839">
        <v>1</v>
      </c>
      <c r="F839">
        <v>22000</v>
      </c>
      <c r="G839">
        <v>1271308</v>
      </c>
      <c r="H839" t="s">
        <v>442</v>
      </c>
      <c r="I839" t="s">
        <v>443</v>
      </c>
      <c r="J839" t="s">
        <v>34</v>
      </c>
      <c r="K839">
        <f>O839+O840+O841+O842+O843+O844+O845+O846+O847</f>
        <v>14990328</v>
      </c>
      <c r="L839">
        <v>111</v>
      </c>
      <c r="M839">
        <v>10</v>
      </c>
      <c r="N839" t="s">
        <v>329</v>
      </c>
      <c r="O839">
        <v>4600000</v>
      </c>
      <c r="P839">
        <v>4186000</v>
      </c>
      <c r="Q839" t="s">
        <v>36</v>
      </c>
      <c r="T839" t="s">
        <v>80</v>
      </c>
      <c r="U839" t="s">
        <v>229</v>
      </c>
      <c r="V839" t="s">
        <v>38</v>
      </c>
      <c r="W839" t="s">
        <v>39</v>
      </c>
      <c r="Y839">
        <v>1994</v>
      </c>
      <c r="Z839">
        <v>1</v>
      </c>
      <c r="AA839" t="s">
        <v>75</v>
      </c>
      <c r="AB839" t="s">
        <v>444</v>
      </c>
      <c r="AC839" s="1">
        <v>34547</v>
      </c>
      <c r="AE839" t="s">
        <v>41</v>
      </c>
    </row>
    <row r="840" spans="1:31" x14ac:dyDescent="0.25">
      <c r="A840">
        <v>2019</v>
      </c>
      <c r="B840">
        <v>3</v>
      </c>
      <c r="C840">
        <v>23</v>
      </c>
      <c r="D840">
        <v>1</v>
      </c>
      <c r="E840">
        <v>1</v>
      </c>
      <c r="F840">
        <v>22000</v>
      </c>
      <c r="G840">
        <v>1271308</v>
      </c>
      <c r="H840" t="s">
        <v>442</v>
      </c>
      <c r="I840" t="s">
        <v>443</v>
      </c>
      <c r="J840" t="s">
        <v>34</v>
      </c>
      <c r="K840">
        <v>0</v>
      </c>
      <c r="L840">
        <v>113</v>
      </c>
      <c r="M840">
        <v>30</v>
      </c>
      <c r="N840">
        <v>0</v>
      </c>
      <c r="O840">
        <v>0</v>
      </c>
      <c r="P840">
        <v>0</v>
      </c>
      <c r="Q840" t="s">
        <v>42</v>
      </c>
      <c r="T840" t="s">
        <v>80</v>
      </c>
      <c r="U840" t="s">
        <v>229</v>
      </c>
      <c r="V840" t="s">
        <v>38</v>
      </c>
      <c r="W840" t="s">
        <v>39</v>
      </c>
      <c r="Y840">
        <v>1994</v>
      </c>
      <c r="Z840">
        <v>1</v>
      </c>
      <c r="AA840" t="s">
        <v>75</v>
      </c>
      <c r="AB840" t="s">
        <v>444</v>
      </c>
      <c r="AC840" s="1">
        <v>34547</v>
      </c>
      <c r="AE840" t="s">
        <v>41</v>
      </c>
    </row>
    <row r="841" spans="1:31" x14ac:dyDescent="0.25">
      <c r="A841">
        <v>2019</v>
      </c>
      <c r="B841">
        <v>3</v>
      </c>
      <c r="C841">
        <v>23</v>
      </c>
      <c r="D841">
        <v>1</v>
      </c>
      <c r="E841">
        <v>1</v>
      </c>
      <c r="F841">
        <v>22000</v>
      </c>
      <c r="G841">
        <v>1271308</v>
      </c>
      <c r="H841" t="s">
        <v>442</v>
      </c>
      <c r="I841" t="s">
        <v>443</v>
      </c>
      <c r="J841" t="s">
        <v>34</v>
      </c>
      <c r="K841">
        <v>0</v>
      </c>
      <c r="L841">
        <v>114</v>
      </c>
      <c r="M841">
        <v>30</v>
      </c>
      <c r="N841">
        <v>0</v>
      </c>
      <c r="O841">
        <v>0</v>
      </c>
      <c r="P841">
        <v>0</v>
      </c>
      <c r="Q841" t="s">
        <v>43</v>
      </c>
      <c r="T841" t="s">
        <v>80</v>
      </c>
      <c r="U841" t="s">
        <v>229</v>
      </c>
      <c r="V841" t="s">
        <v>38</v>
      </c>
      <c r="W841" t="s">
        <v>39</v>
      </c>
      <c r="Y841">
        <v>1994</v>
      </c>
      <c r="Z841">
        <v>1</v>
      </c>
      <c r="AA841" t="s">
        <v>75</v>
      </c>
      <c r="AB841" t="s">
        <v>444</v>
      </c>
      <c r="AC841" s="1">
        <v>34547</v>
      </c>
      <c r="AE841" t="s">
        <v>41</v>
      </c>
    </row>
    <row r="842" spans="1:31" x14ac:dyDescent="0.25">
      <c r="A842">
        <v>2019</v>
      </c>
      <c r="B842">
        <v>3</v>
      </c>
      <c r="C842">
        <v>23</v>
      </c>
      <c r="D842">
        <v>1</v>
      </c>
      <c r="E842">
        <v>1</v>
      </c>
      <c r="F842">
        <v>22000</v>
      </c>
      <c r="G842">
        <v>1271308</v>
      </c>
      <c r="H842" t="s">
        <v>442</v>
      </c>
      <c r="I842" t="s">
        <v>443</v>
      </c>
      <c r="J842" t="s">
        <v>34</v>
      </c>
      <c r="K842">
        <v>0</v>
      </c>
      <c r="L842">
        <v>123</v>
      </c>
      <c r="M842">
        <v>30</v>
      </c>
      <c r="N842">
        <v>0</v>
      </c>
      <c r="O842">
        <v>300328</v>
      </c>
      <c r="P842">
        <v>300328</v>
      </c>
      <c r="Q842" t="s">
        <v>44</v>
      </c>
      <c r="T842" t="s">
        <v>80</v>
      </c>
      <c r="U842" t="s">
        <v>229</v>
      </c>
      <c r="V842" t="s">
        <v>38</v>
      </c>
      <c r="W842" t="s">
        <v>39</v>
      </c>
      <c r="Y842">
        <v>1994</v>
      </c>
      <c r="Z842">
        <v>1</v>
      </c>
      <c r="AA842" t="s">
        <v>75</v>
      </c>
      <c r="AB842" t="s">
        <v>444</v>
      </c>
      <c r="AC842" s="1">
        <v>34547</v>
      </c>
      <c r="AE842" t="s">
        <v>41</v>
      </c>
    </row>
    <row r="843" spans="1:31" x14ac:dyDescent="0.25">
      <c r="A843">
        <v>2019</v>
      </c>
      <c r="B843">
        <v>3</v>
      </c>
      <c r="C843">
        <v>23</v>
      </c>
      <c r="D843">
        <v>1</v>
      </c>
      <c r="E843">
        <v>1</v>
      </c>
      <c r="F843">
        <v>22000</v>
      </c>
      <c r="G843">
        <v>1271308</v>
      </c>
      <c r="H843" t="s">
        <v>442</v>
      </c>
      <c r="I843" t="s">
        <v>443</v>
      </c>
      <c r="J843" t="s">
        <v>34</v>
      </c>
      <c r="K843">
        <v>0</v>
      </c>
      <c r="L843">
        <v>125</v>
      </c>
      <c r="M843">
        <v>30</v>
      </c>
      <c r="N843">
        <v>0</v>
      </c>
      <c r="O843">
        <v>0</v>
      </c>
      <c r="P843">
        <v>0</v>
      </c>
      <c r="Q843" t="s">
        <v>45</v>
      </c>
      <c r="T843" t="s">
        <v>80</v>
      </c>
      <c r="U843" t="s">
        <v>229</v>
      </c>
      <c r="V843" t="s">
        <v>38</v>
      </c>
      <c r="W843" t="s">
        <v>39</v>
      </c>
      <c r="Y843">
        <v>1994</v>
      </c>
      <c r="Z843">
        <v>1</v>
      </c>
      <c r="AA843" t="s">
        <v>75</v>
      </c>
      <c r="AB843" t="s">
        <v>444</v>
      </c>
      <c r="AC843" s="1">
        <v>34547</v>
      </c>
      <c r="AE843" t="s">
        <v>41</v>
      </c>
    </row>
    <row r="844" spans="1:31" x14ac:dyDescent="0.25">
      <c r="A844">
        <v>2019</v>
      </c>
      <c r="B844">
        <v>3</v>
      </c>
      <c r="C844">
        <v>23</v>
      </c>
      <c r="D844">
        <v>1</v>
      </c>
      <c r="E844">
        <v>1</v>
      </c>
      <c r="F844">
        <v>22000</v>
      </c>
      <c r="G844">
        <v>1271308</v>
      </c>
      <c r="H844" t="s">
        <v>442</v>
      </c>
      <c r="I844" t="s">
        <v>443</v>
      </c>
      <c r="J844" t="s">
        <v>34</v>
      </c>
      <c r="K844">
        <v>0</v>
      </c>
      <c r="L844">
        <v>131</v>
      </c>
      <c r="M844">
        <v>30</v>
      </c>
      <c r="N844">
        <v>0</v>
      </c>
      <c r="O844">
        <v>0</v>
      </c>
      <c r="P844">
        <v>0</v>
      </c>
      <c r="Q844" t="s">
        <v>46</v>
      </c>
      <c r="T844" t="s">
        <v>80</v>
      </c>
      <c r="U844" t="s">
        <v>229</v>
      </c>
      <c r="V844" t="s">
        <v>38</v>
      </c>
      <c r="W844" t="s">
        <v>39</v>
      </c>
      <c r="Y844">
        <v>1994</v>
      </c>
      <c r="Z844">
        <v>1</v>
      </c>
      <c r="AA844" t="s">
        <v>75</v>
      </c>
      <c r="AB844" t="s">
        <v>444</v>
      </c>
      <c r="AC844" s="1">
        <v>34547</v>
      </c>
      <c r="AE844" t="s">
        <v>41</v>
      </c>
    </row>
    <row r="845" spans="1:31" x14ac:dyDescent="0.25">
      <c r="A845">
        <v>2019</v>
      </c>
      <c r="B845">
        <v>3</v>
      </c>
      <c r="C845">
        <v>23</v>
      </c>
      <c r="D845">
        <v>1</v>
      </c>
      <c r="E845">
        <v>1</v>
      </c>
      <c r="F845">
        <v>22000</v>
      </c>
      <c r="G845">
        <v>1271308</v>
      </c>
      <c r="H845" t="s">
        <v>442</v>
      </c>
      <c r="I845" t="s">
        <v>443</v>
      </c>
      <c r="J845" t="s">
        <v>34</v>
      </c>
      <c r="K845">
        <v>0</v>
      </c>
      <c r="L845">
        <v>133</v>
      </c>
      <c r="M845">
        <v>30</v>
      </c>
      <c r="N845">
        <v>0</v>
      </c>
      <c r="O845">
        <v>3390000</v>
      </c>
      <c r="P845">
        <v>3390000</v>
      </c>
      <c r="Q845" t="s">
        <v>47</v>
      </c>
      <c r="T845" t="s">
        <v>80</v>
      </c>
      <c r="U845" t="s">
        <v>229</v>
      </c>
      <c r="V845" t="s">
        <v>38</v>
      </c>
      <c r="W845" t="s">
        <v>39</v>
      </c>
      <c r="Y845">
        <v>1994</v>
      </c>
      <c r="Z845">
        <v>1</v>
      </c>
      <c r="AA845" t="s">
        <v>75</v>
      </c>
      <c r="AB845" t="s">
        <v>444</v>
      </c>
      <c r="AC845" s="1">
        <v>34547</v>
      </c>
      <c r="AE845" t="s">
        <v>41</v>
      </c>
    </row>
    <row r="846" spans="1:31" x14ac:dyDescent="0.25">
      <c r="A846">
        <v>2019</v>
      </c>
      <c r="B846">
        <v>3</v>
      </c>
      <c r="C846">
        <v>23</v>
      </c>
      <c r="D846">
        <v>1</v>
      </c>
      <c r="E846">
        <v>1</v>
      </c>
      <c r="F846">
        <v>22000</v>
      </c>
      <c r="G846">
        <v>1271308</v>
      </c>
      <c r="H846" t="s">
        <v>442</v>
      </c>
      <c r="I846" t="s">
        <v>443</v>
      </c>
      <c r="J846" t="s">
        <v>34</v>
      </c>
      <c r="K846">
        <v>0</v>
      </c>
      <c r="L846">
        <v>199</v>
      </c>
      <c r="M846">
        <v>30</v>
      </c>
      <c r="N846">
        <v>0</v>
      </c>
      <c r="O846">
        <f>2700000+4000000</f>
        <v>6700000</v>
      </c>
      <c r="P846">
        <v>6097000</v>
      </c>
      <c r="Q846" t="s">
        <v>48</v>
      </c>
      <c r="T846" t="s">
        <v>80</v>
      </c>
      <c r="U846" t="s">
        <v>229</v>
      </c>
      <c r="V846" t="s">
        <v>38</v>
      </c>
      <c r="W846" t="s">
        <v>39</v>
      </c>
      <c r="Y846">
        <v>1994</v>
      </c>
      <c r="Z846">
        <v>1</v>
      </c>
      <c r="AA846" t="s">
        <v>75</v>
      </c>
      <c r="AB846" t="s">
        <v>444</v>
      </c>
      <c r="AC846" s="1">
        <v>34547</v>
      </c>
      <c r="AE846" t="s">
        <v>41</v>
      </c>
    </row>
    <row r="847" spans="1:31" x14ac:dyDescent="0.25">
      <c r="A847">
        <v>2019</v>
      </c>
      <c r="B847">
        <v>3</v>
      </c>
      <c r="C847">
        <v>23</v>
      </c>
      <c r="D847">
        <v>1</v>
      </c>
      <c r="E847">
        <v>1</v>
      </c>
      <c r="F847">
        <v>22000</v>
      </c>
      <c r="G847">
        <v>1271308</v>
      </c>
      <c r="H847" t="s">
        <v>442</v>
      </c>
      <c r="I847" t="s">
        <v>443</v>
      </c>
      <c r="J847" t="s">
        <v>34</v>
      </c>
      <c r="K847">
        <v>0</v>
      </c>
      <c r="L847">
        <v>232</v>
      </c>
      <c r="M847">
        <v>30</v>
      </c>
      <c r="N847">
        <v>0</v>
      </c>
      <c r="O847">
        <v>0</v>
      </c>
      <c r="P847">
        <v>0</v>
      </c>
      <c r="Q847" t="s">
        <v>49</v>
      </c>
      <c r="T847" t="s">
        <v>80</v>
      </c>
      <c r="U847" t="s">
        <v>229</v>
      </c>
      <c r="V847" t="s">
        <v>38</v>
      </c>
      <c r="W847" t="s">
        <v>39</v>
      </c>
      <c r="Y847">
        <v>1994</v>
      </c>
      <c r="Z847">
        <v>1</v>
      </c>
      <c r="AA847" t="s">
        <v>75</v>
      </c>
      <c r="AB847" t="s">
        <v>444</v>
      </c>
      <c r="AC847" s="1">
        <v>34547</v>
      </c>
      <c r="AE847" t="s">
        <v>41</v>
      </c>
    </row>
    <row r="848" spans="1:31" x14ac:dyDescent="0.25">
      <c r="A848">
        <v>2019</v>
      </c>
      <c r="B848">
        <v>3</v>
      </c>
      <c r="C848">
        <v>23</v>
      </c>
      <c r="D848">
        <v>1</v>
      </c>
      <c r="E848">
        <v>1</v>
      </c>
      <c r="F848">
        <v>12000</v>
      </c>
      <c r="G848">
        <v>1312312</v>
      </c>
      <c r="H848" t="s">
        <v>445</v>
      </c>
      <c r="I848" t="s">
        <v>446</v>
      </c>
      <c r="J848" t="s">
        <v>34</v>
      </c>
      <c r="K848">
        <f>O848+O849+O850+O851+O852+O853+O854+O855+O856</f>
        <v>10400000</v>
      </c>
      <c r="L848">
        <v>111</v>
      </c>
      <c r="M848">
        <v>30</v>
      </c>
      <c r="N848" t="s">
        <v>370</v>
      </c>
      <c r="O848">
        <v>8000000</v>
      </c>
      <c r="P848">
        <v>7280000</v>
      </c>
      <c r="Q848" t="s">
        <v>36</v>
      </c>
      <c r="T848" t="s">
        <v>60</v>
      </c>
      <c r="U848" t="s">
        <v>120</v>
      </c>
      <c r="V848" t="s">
        <v>38</v>
      </c>
      <c r="W848" t="s">
        <v>39</v>
      </c>
      <c r="Y848">
        <v>1996</v>
      </c>
      <c r="Z848">
        <v>1</v>
      </c>
      <c r="AA848" t="s">
        <v>447</v>
      </c>
      <c r="AB848" t="s">
        <v>448</v>
      </c>
      <c r="AC848" s="1">
        <v>35096</v>
      </c>
      <c r="AE848" t="s">
        <v>62</v>
      </c>
    </row>
    <row r="849" spans="1:31" x14ac:dyDescent="0.25">
      <c r="A849">
        <v>2019</v>
      </c>
      <c r="B849">
        <v>3</v>
      </c>
      <c r="C849">
        <v>23</v>
      </c>
      <c r="D849">
        <v>1</v>
      </c>
      <c r="E849">
        <v>1</v>
      </c>
      <c r="F849">
        <v>12000</v>
      </c>
      <c r="G849">
        <v>1312312</v>
      </c>
      <c r="H849" t="s">
        <v>445</v>
      </c>
      <c r="I849" t="s">
        <v>446</v>
      </c>
      <c r="J849" t="s">
        <v>34</v>
      </c>
      <c r="K849">
        <v>0</v>
      </c>
      <c r="L849">
        <v>113</v>
      </c>
      <c r="M849">
        <v>30</v>
      </c>
      <c r="N849">
        <v>0</v>
      </c>
      <c r="O849">
        <v>0</v>
      </c>
      <c r="P849">
        <v>0</v>
      </c>
      <c r="Q849" t="s">
        <v>42</v>
      </c>
      <c r="T849" t="s">
        <v>60</v>
      </c>
      <c r="U849" t="s">
        <v>120</v>
      </c>
      <c r="V849" t="s">
        <v>38</v>
      </c>
      <c r="W849" t="s">
        <v>39</v>
      </c>
      <c r="Y849">
        <v>1996</v>
      </c>
      <c r="Z849">
        <v>1</v>
      </c>
      <c r="AA849" t="s">
        <v>447</v>
      </c>
      <c r="AB849" t="s">
        <v>448</v>
      </c>
      <c r="AC849" s="1">
        <v>35096</v>
      </c>
      <c r="AE849" t="s">
        <v>41</v>
      </c>
    </row>
    <row r="850" spans="1:31" x14ac:dyDescent="0.25">
      <c r="A850">
        <v>2019</v>
      </c>
      <c r="B850">
        <v>3</v>
      </c>
      <c r="C850">
        <v>23</v>
      </c>
      <c r="D850">
        <v>1</v>
      </c>
      <c r="E850">
        <v>1</v>
      </c>
      <c r="F850">
        <v>12000</v>
      </c>
      <c r="G850">
        <v>1312312</v>
      </c>
      <c r="H850" t="s">
        <v>445</v>
      </c>
      <c r="I850" t="s">
        <v>446</v>
      </c>
      <c r="J850" t="s">
        <v>34</v>
      </c>
      <c r="K850">
        <v>0</v>
      </c>
      <c r="L850">
        <v>114</v>
      </c>
      <c r="M850">
        <v>30</v>
      </c>
      <c r="N850">
        <v>0</v>
      </c>
      <c r="O850">
        <v>0</v>
      </c>
      <c r="P850">
        <v>0</v>
      </c>
      <c r="Q850" t="s">
        <v>43</v>
      </c>
      <c r="T850" t="s">
        <v>60</v>
      </c>
      <c r="U850" t="s">
        <v>120</v>
      </c>
      <c r="V850" t="s">
        <v>38</v>
      </c>
      <c r="W850" t="s">
        <v>39</v>
      </c>
      <c r="Y850">
        <v>1996</v>
      </c>
      <c r="Z850">
        <v>1</v>
      </c>
      <c r="AA850" t="s">
        <v>447</v>
      </c>
      <c r="AB850" t="s">
        <v>448</v>
      </c>
      <c r="AC850" s="1">
        <v>35096</v>
      </c>
      <c r="AE850" t="s">
        <v>41</v>
      </c>
    </row>
    <row r="851" spans="1:31" x14ac:dyDescent="0.25">
      <c r="A851">
        <v>2019</v>
      </c>
      <c r="B851">
        <v>3</v>
      </c>
      <c r="C851">
        <v>23</v>
      </c>
      <c r="D851">
        <v>1</v>
      </c>
      <c r="E851">
        <v>1</v>
      </c>
      <c r="F851">
        <v>12000</v>
      </c>
      <c r="G851">
        <v>1312312</v>
      </c>
      <c r="H851" t="s">
        <v>445</v>
      </c>
      <c r="I851" t="s">
        <v>446</v>
      </c>
      <c r="J851" t="s">
        <v>34</v>
      </c>
      <c r="K851">
        <v>0</v>
      </c>
      <c r="L851">
        <v>123</v>
      </c>
      <c r="M851">
        <v>30</v>
      </c>
      <c r="N851">
        <v>0</v>
      </c>
      <c r="O851">
        <v>0</v>
      </c>
      <c r="P851">
        <v>0</v>
      </c>
      <c r="Q851" t="s">
        <v>44</v>
      </c>
      <c r="T851" t="s">
        <v>60</v>
      </c>
      <c r="U851" t="s">
        <v>120</v>
      </c>
      <c r="V851" t="s">
        <v>38</v>
      </c>
      <c r="W851" t="s">
        <v>39</v>
      </c>
      <c r="Y851">
        <v>1996</v>
      </c>
      <c r="Z851">
        <v>1</v>
      </c>
      <c r="AA851" t="s">
        <v>447</v>
      </c>
      <c r="AB851" t="s">
        <v>448</v>
      </c>
      <c r="AC851" s="1">
        <v>35096</v>
      </c>
      <c r="AE851" t="s">
        <v>41</v>
      </c>
    </row>
    <row r="852" spans="1:31" x14ac:dyDescent="0.25">
      <c r="A852">
        <v>2019</v>
      </c>
      <c r="B852">
        <v>3</v>
      </c>
      <c r="C852">
        <v>23</v>
      </c>
      <c r="D852">
        <v>1</v>
      </c>
      <c r="E852">
        <v>1</v>
      </c>
      <c r="F852">
        <v>12000</v>
      </c>
      <c r="G852">
        <v>1312312</v>
      </c>
      <c r="H852" t="s">
        <v>445</v>
      </c>
      <c r="I852" t="s">
        <v>446</v>
      </c>
      <c r="J852" t="s">
        <v>34</v>
      </c>
      <c r="K852">
        <v>0</v>
      </c>
      <c r="L852">
        <v>125</v>
      </c>
      <c r="M852">
        <v>30</v>
      </c>
      <c r="N852">
        <v>0</v>
      </c>
      <c r="O852">
        <v>0</v>
      </c>
      <c r="P852">
        <v>0</v>
      </c>
      <c r="Q852" t="s">
        <v>45</v>
      </c>
      <c r="T852" t="s">
        <v>60</v>
      </c>
      <c r="U852" t="s">
        <v>120</v>
      </c>
      <c r="V852" t="s">
        <v>38</v>
      </c>
      <c r="W852" t="s">
        <v>39</v>
      </c>
      <c r="Y852">
        <v>1996</v>
      </c>
      <c r="Z852">
        <v>1</v>
      </c>
      <c r="AA852" t="s">
        <v>447</v>
      </c>
      <c r="AB852" t="s">
        <v>448</v>
      </c>
      <c r="AC852" s="1">
        <v>35096</v>
      </c>
      <c r="AE852" t="s">
        <v>41</v>
      </c>
    </row>
    <row r="853" spans="1:31" x14ac:dyDescent="0.25">
      <c r="A853">
        <v>2019</v>
      </c>
      <c r="B853">
        <v>3</v>
      </c>
      <c r="C853">
        <v>23</v>
      </c>
      <c r="D853">
        <v>1</v>
      </c>
      <c r="E853">
        <v>1</v>
      </c>
      <c r="F853">
        <v>12000</v>
      </c>
      <c r="G853">
        <v>1312312</v>
      </c>
      <c r="H853" t="s">
        <v>445</v>
      </c>
      <c r="I853" t="s">
        <v>446</v>
      </c>
      <c r="J853" t="s">
        <v>34</v>
      </c>
      <c r="K853">
        <v>0</v>
      </c>
      <c r="L853">
        <v>131</v>
      </c>
      <c r="M853">
        <v>30</v>
      </c>
      <c r="N853">
        <v>0</v>
      </c>
      <c r="O853">
        <v>0</v>
      </c>
      <c r="P853">
        <v>0</v>
      </c>
      <c r="Q853" t="s">
        <v>46</v>
      </c>
      <c r="T853" t="s">
        <v>60</v>
      </c>
      <c r="U853" t="s">
        <v>120</v>
      </c>
      <c r="V853" t="s">
        <v>38</v>
      </c>
      <c r="W853" t="s">
        <v>39</v>
      </c>
      <c r="Y853">
        <v>1996</v>
      </c>
      <c r="Z853">
        <v>1</v>
      </c>
      <c r="AA853" t="s">
        <v>447</v>
      </c>
      <c r="AB853" t="s">
        <v>448</v>
      </c>
      <c r="AC853" s="1">
        <v>35096</v>
      </c>
      <c r="AE853" t="s">
        <v>41</v>
      </c>
    </row>
    <row r="854" spans="1:31" x14ac:dyDescent="0.25">
      <c r="A854">
        <v>2019</v>
      </c>
      <c r="B854">
        <v>3</v>
      </c>
      <c r="C854">
        <v>23</v>
      </c>
      <c r="D854">
        <v>1</v>
      </c>
      <c r="E854">
        <v>1</v>
      </c>
      <c r="F854">
        <v>12000</v>
      </c>
      <c r="G854">
        <v>1312312</v>
      </c>
      <c r="H854" t="s">
        <v>445</v>
      </c>
      <c r="I854" t="s">
        <v>446</v>
      </c>
      <c r="J854" t="s">
        <v>34</v>
      </c>
      <c r="K854">
        <v>0</v>
      </c>
      <c r="L854">
        <v>133</v>
      </c>
      <c r="M854">
        <v>30</v>
      </c>
      <c r="N854">
        <v>0</v>
      </c>
      <c r="O854">
        <v>2400000</v>
      </c>
      <c r="P854">
        <v>2400000</v>
      </c>
      <c r="Q854" t="s">
        <v>47</v>
      </c>
      <c r="T854" t="s">
        <v>60</v>
      </c>
      <c r="U854" t="s">
        <v>120</v>
      </c>
      <c r="V854" t="s">
        <v>38</v>
      </c>
      <c r="W854" t="s">
        <v>39</v>
      </c>
      <c r="Y854">
        <v>1996</v>
      </c>
      <c r="Z854">
        <v>1</v>
      </c>
      <c r="AA854" t="s">
        <v>447</v>
      </c>
      <c r="AB854" t="s">
        <v>448</v>
      </c>
      <c r="AC854" s="1">
        <v>35096</v>
      </c>
      <c r="AE854" t="s">
        <v>41</v>
      </c>
    </row>
    <row r="855" spans="1:31" x14ac:dyDescent="0.25">
      <c r="A855">
        <v>2019</v>
      </c>
      <c r="B855">
        <v>3</v>
      </c>
      <c r="C855">
        <v>23</v>
      </c>
      <c r="D855">
        <v>1</v>
      </c>
      <c r="E855">
        <v>1</v>
      </c>
      <c r="F855">
        <v>12000</v>
      </c>
      <c r="G855">
        <v>1312312</v>
      </c>
      <c r="H855" t="s">
        <v>445</v>
      </c>
      <c r="I855" t="s">
        <v>446</v>
      </c>
      <c r="J855" t="s">
        <v>34</v>
      </c>
      <c r="K855">
        <v>0</v>
      </c>
      <c r="L855">
        <v>199</v>
      </c>
      <c r="M855">
        <v>30</v>
      </c>
      <c r="N855">
        <v>0</v>
      </c>
      <c r="O855">
        <v>0</v>
      </c>
      <c r="P855">
        <v>0</v>
      </c>
      <c r="Q855" t="s">
        <v>48</v>
      </c>
      <c r="T855" t="s">
        <v>60</v>
      </c>
      <c r="U855" t="s">
        <v>120</v>
      </c>
      <c r="V855" t="s">
        <v>38</v>
      </c>
      <c r="W855" t="s">
        <v>39</v>
      </c>
      <c r="Y855">
        <v>1996</v>
      </c>
      <c r="Z855">
        <v>1</v>
      </c>
      <c r="AA855" t="s">
        <v>447</v>
      </c>
      <c r="AB855" t="s">
        <v>448</v>
      </c>
      <c r="AC855" s="1">
        <v>35096</v>
      </c>
      <c r="AE855" t="s">
        <v>41</v>
      </c>
    </row>
    <row r="856" spans="1:31" x14ac:dyDescent="0.25">
      <c r="A856">
        <v>2019</v>
      </c>
      <c r="B856">
        <v>3</v>
      </c>
      <c r="C856">
        <v>23</v>
      </c>
      <c r="D856">
        <v>1</v>
      </c>
      <c r="E856">
        <v>1</v>
      </c>
      <c r="F856">
        <v>12000</v>
      </c>
      <c r="G856">
        <v>1312312</v>
      </c>
      <c r="H856" t="s">
        <v>445</v>
      </c>
      <c r="I856" t="s">
        <v>446</v>
      </c>
      <c r="J856" t="s">
        <v>34</v>
      </c>
      <c r="K856">
        <v>0</v>
      </c>
      <c r="L856">
        <v>232</v>
      </c>
      <c r="M856">
        <v>30</v>
      </c>
      <c r="N856">
        <v>0</v>
      </c>
      <c r="O856">
        <v>0</v>
      </c>
      <c r="P856">
        <v>0</v>
      </c>
      <c r="Q856" t="s">
        <v>49</v>
      </c>
      <c r="T856" t="s">
        <v>60</v>
      </c>
      <c r="U856" t="s">
        <v>120</v>
      </c>
      <c r="V856" t="s">
        <v>38</v>
      </c>
      <c r="W856" t="s">
        <v>39</v>
      </c>
      <c r="Y856">
        <v>1996</v>
      </c>
      <c r="Z856">
        <v>1</v>
      </c>
      <c r="AA856" t="s">
        <v>447</v>
      </c>
      <c r="AB856" t="s">
        <v>448</v>
      </c>
      <c r="AC856" s="1">
        <v>35096</v>
      </c>
      <c r="AE856" t="s">
        <v>41</v>
      </c>
    </row>
    <row r="857" spans="1:31" x14ac:dyDescent="0.25">
      <c r="A857">
        <v>2019</v>
      </c>
      <c r="B857">
        <v>3</v>
      </c>
      <c r="C857">
        <v>23</v>
      </c>
      <c r="D857">
        <v>1</v>
      </c>
      <c r="E857">
        <v>1</v>
      </c>
      <c r="F857">
        <v>14000</v>
      </c>
      <c r="G857">
        <v>1315221</v>
      </c>
      <c r="H857" t="s">
        <v>449</v>
      </c>
      <c r="I857" t="s">
        <v>450</v>
      </c>
      <c r="J857" t="s">
        <v>34</v>
      </c>
      <c r="K857">
        <f>O857+O858+O859+O860+O861+O862+O863+O864+O865</f>
        <v>7527750</v>
      </c>
      <c r="L857">
        <v>111</v>
      </c>
      <c r="M857">
        <v>10</v>
      </c>
      <c r="N857" t="s">
        <v>133</v>
      </c>
      <c r="O857">
        <v>4900000</v>
      </c>
      <c r="P857">
        <v>4459000</v>
      </c>
      <c r="Q857" t="s">
        <v>36</v>
      </c>
      <c r="T857" t="s">
        <v>37</v>
      </c>
      <c r="U857" t="s">
        <v>451</v>
      </c>
      <c r="V857" t="s">
        <v>38</v>
      </c>
      <c r="W857" t="s">
        <v>39</v>
      </c>
      <c r="Y857">
        <v>2008</v>
      </c>
      <c r="Z857">
        <v>1</v>
      </c>
      <c r="AA857" t="s">
        <v>452</v>
      </c>
      <c r="AB857" t="s">
        <v>453</v>
      </c>
      <c r="AC857" s="1">
        <v>39448</v>
      </c>
      <c r="AE857" t="s">
        <v>41</v>
      </c>
    </row>
    <row r="858" spans="1:31" x14ac:dyDescent="0.25">
      <c r="A858">
        <v>2019</v>
      </c>
      <c r="B858">
        <v>3</v>
      </c>
      <c r="C858">
        <v>23</v>
      </c>
      <c r="D858">
        <v>1</v>
      </c>
      <c r="E858">
        <v>1</v>
      </c>
      <c r="F858">
        <v>14000</v>
      </c>
      <c r="G858">
        <v>1315221</v>
      </c>
      <c r="H858" t="s">
        <v>449</v>
      </c>
      <c r="I858" t="s">
        <v>450</v>
      </c>
      <c r="J858" t="s">
        <v>34</v>
      </c>
      <c r="K858">
        <v>0</v>
      </c>
      <c r="L858">
        <v>113</v>
      </c>
      <c r="M858">
        <v>30</v>
      </c>
      <c r="N858">
        <v>0</v>
      </c>
      <c r="O858">
        <v>0</v>
      </c>
      <c r="P858">
        <v>0</v>
      </c>
      <c r="Q858" t="s">
        <v>42</v>
      </c>
      <c r="T858" t="s">
        <v>37</v>
      </c>
      <c r="U858" t="s">
        <v>451</v>
      </c>
      <c r="V858" t="s">
        <v>38</v>
      </c>
      <c r="W858" t="s">
        <v>39</v>
      </c>
      <c r="Y858">
        <v>2008</v>
      </c>
      <c r="Z858">
        <v>1</v>
      </c>
      <c r="AA858" t="s">
        <v>452</v>
      </c>
      <c r="AB858" t="s">
        <v>453</v>
      </c>
      <c r="AC858" s="1">
        <v>39448</v>
      </c>
      <c r="AE858" t="s">
        <v>41</v>
      </c>
    </row>
    <row r="859" spans="1:31" x14ac:dyDescent="0.25">
      <c r="A859">
        <v>2019</v>
      </c>
      <c r="B859">
        <v>3</v>
      </c>
      <c r="C859">
        <v>23</v>
      </c>
      <c r="D859">
        <v>1</v>
      </c>
      <c r="E859">
        <v>1</v>
      </c>
      <c r="F859">
        <v>14000</v>
      </c>
      <c r="G859">
        <v>1315221</v>
      </c>
      <c r="H859" t="s">
        <v>449</v>
      </c>
      <c r="I859" t="s">
        <v>450</v>
      </c>
      <c r="J859" t="s">
        <v>34</v>
      </c>
      <c r="K859">
        <v>0</v>
      </c>
      <c r="L859">
        <v>114</v>
      </c>
      <c r="M859">
        <v>30</v>
      </c>
      <c r="N859">
        <v>0</v>
      </c>
      <c r="O859">
        <v>0</v>
      </c>
      <c r="P859">
        <v>0</v>
      </c>
      <c r="Q859" t="s">
        <v>43</v>
      </c>
      <c r="T859" t="s">
        <v>37</v>
      </c>
      <c r="U859" t="s">
        <v>451</v>
      </c>
      <c r="V859" t="s">
        <v>38</v>
      </c>
      <c r="W859" t="s">
        <v>39</v>
      </c>
      <c r="Y859">
        <v>2008</v>
      </c>
      <c r="Z859">
        <v>1</v>
      </c>
      <c r="AA859" t="s">
        <v>452</v>
      </c>
      <c r="AB859" t="s">
        <v>453</v>
      </c>
      <c r="AC859" s="1">
        <v>39448</v>
      </c>
      <c r="AE859" t="s">
        <v>41</v>
      </c>
    </row>
    <row r="860" spans="1:31" x14ac:dyDescent="0.25">
      <c r="A860">
        <v>2019</v>
      </c>
      <c r="B860">
        <v>3</v>
      </c>
      <c r="C860">
        <v>23</v>
      </c>
      <c r="D860">
        <v>1</v>
      </c>
      <c r="E860">
        <v>1</v>
      </c>
      <c r="F860">
        <v>14000</v>
      </c>
      <c r="G860">
        <v>1315221</v>
      </c>
      <c r="H860" t="s">
        <v>449</v>
      </c>
      <c r="I860" t="s">
        <v>450</v>
      </c>
      <c r="J860" t="s">
        <v>34</v>
      </c>
      <c r="K860">
        <v>0</v>
      </c>
      <c r="L860">
        <v>123</v>
      </c>
      <c r="M860">
        <v>30</v>
      </c>
      <c r="N860">
        <v>0</v>
      </c>
      <c r="O860">
        <v>0</v>
      </c>
      <c r="P860">
        <v>0</v>
      </c>
      <c r="Q860" t="s">
        <v>44</v>
      </c>
      <c r="T860" t="s">
        <v>37</v>
      </c>
      <c r="U860" t="s">
        <v>451</v>
      </c>
      <c r="V860" t="s">
        <v>38</v>
      </c>
      <c r="W860" t="s">
        <v>39</v>
      </c>
      <c r="Y860">
        <v>2008</v>
      </c>
      <c r="Z860">
        <v>1</v>
      </c>
      <c r="AA860" t="s">
        <v>452</v>
      </c>
      <c r="AB860" t="s">
        <v>453</v>
      </c>
      <c r="AC860" s="1">
        <v>39448</v>
      </c>
      <c r="AE860" t="s">
        <v>41</v>
      </c>
    </row>
    <row r="861" spans="1:31" x14ac:dyDescent="0.25">
      <c r="A861">
        <v>2019</v>
      </c>
      <c r="B861">
        <v>3</v>
      </c>
      <c r="C861">
        <v>23</v>
      </c>
      <c r="D861">
        <v>1</v>
      </c>
      <c r="E861">
        <v>1</v>
      </c>
      <c r="F861">
        <v>14000</v>
      </c>
      <c r="G861">
        <v>1315221</v>
      </c>
      <c r="H861" t="s">
        <v>449</v>
      </c>
      <c r="I861" t="s">
        <v>450</v>
      </c>
      <c r="J861" t="s">
        <v>34</v>
      </c>
      <c r="K861">
        <v>0</v>
      </c>
      <c r="L861">
        <v>125</v>
      </c>
      <c r="M861">
        <v>30</v>
      </c>
      <c r="N861">
        <v>0</v>
      </c>
      <c r="O861">
        <v>0</v>
      </c>
      <c r="P861">
        <v>0</v>
      </c>
      <c r="Q861" t="s">
        <v>45</v>
      </c>
      <c r="T861" t="s">
        <v>37</v>
      </c>
      <c r="U861" t="s">
        <v>451</v>
      </c>
      <c r="V861" t="s">
        <v>38</v>
      </c>
      <c r="W861" t="s">
        <v>39</v>
      </c>
      <c r="Y861">
        <v>2008</v>
      </c>
      <c r="Z861">
        <v>1</v>
      </c>
      <c r="AA861" t="s">
        <v>452</v>
      </c>
      <c r="AB861" t="s">
        <v>453</v>
      </c>
      <c r="AC861" s="1">
        <v>39448</v>
      </c>
      <c r="AE861" t="s">
        <v>41</v>
      </c>
    </row>
    <row r="862" spans="1:31" x14ac:dyDescent="0.25">
      <c r="A862">
        <v>2019</v>
      </c>
      <c r="B862">
        <v>3</v>
      </c>
      <c r="C862">
        <v>23</v>
      </c>
      <c r="D862">
        <v>1</v>
      </c>
      <c r="E862">
        <v>1</v>
      </c>
      <c r="F862">
        <v>14000</v>
      </c>
      <c r="G862">
        <v>1315221</v>
      </c>
      <c r="H862" t="s">
        <v>449</v>
      </c>
      <c r="I862" t="s">
        <v>450</v>
      </c>
      <c r="J862" t="s">
        <v>34</v>
      </c>
      <c r="K862">
        <v>0</v>
      </c>
      <c r="L862">
        <v>131</v>
      </c>
      <c r="M862">
        <v>30</v>
      </c>
      <c r="N862">
        <v>0</v>
      </c>
      <c r="O862">
        <v>0</v>
      </c>
      <c r="P862">
        <v>0</v>
      </c>
      <c r="Q862" t="s">
        <v>46</v>
      </c>
      <c r="T862" t="s">
        <v>37</v>
      </c>
      <c r="U862" t="s">
        <v>451</v>
      </c>
      <c r="V862" t="s">
        <v>38</v>
      </c>
      <c r="W862" t="s">
        <v>39</v>
      </c>
      <c r="Y862">
        <v>2008</v>
      </c>
      <c r="Z862">
        <v>1</v>
      </c>
      <c r="AA862" t="s">
        <v>452</v>
      </c>
      <c r="AB862" t="s">
        <v>453</v>
      </c>
      <c r="AC862" s="1">
        <v>39448</v>
      </c>
      <c r="AE862" t="s">
        <v>41</v>
      </c>
    </row>
    <row r="863" spans="1:31" x14ac:dyDescent="0.25">
      <c r="A863">
        <v>2019</v>
      </c>
      <c r="B863">
        <v>3</v>
      </c>
      <c r="C863">
        <v>23</v>
      </c>
      <c r="D863">
        <v>1</v>
      </c>
      <c r="E863">
        <v>1</v>
      </c>
      <c r="F863">
        <v>14000</v>
      </c>
      <c r="G863">
        <v>1315221</v>
      </c>
      <c r="H863" t="s">
        <v>449</v>
      </c>
      <c r="I863" t="s">
        <v>450</v>
      </c>
      <c r="J863" t="s">
        <v>34</v>
      </c>
      <c r="K863">
        <v>0</v>
      </c>
      <c r="L863">
        <v>133</v>
      </c>
      <c r="M863">
        <v>30</v>
      </c>
      <c r="N863">
        <v>0</v>
      </c>
      <c r="O863">
        <v>1470000</v>
      </c>
      <c r="P863">
        <v>1470000</v>
      </c>
      <c r="Q863" t="s">
        <v>47</v>
      </c>
      <c r="T863" t="s">
        <v>37</v>
      </c>
      <c r="U863" t="s">
        <v>451</v>
      </c>
      <c r="V863" t="s">
        <v>38</v>
      </c>
      <c r="W863" t="s">
        <v>39</v>
      </c>
      <c r="Y863">
        <v>2008</v>
      </c>
      <c r="Z863">
        <v>1</v>
      </c>
      <c r="AA863" t="s">
        <v>452</v>
      </c>
      <c r="AB863" t="s">
        <v>453</v>
      </c>
      <c r="AC863" s="1">
        <v>39448</v>
      </c>
      <c r="AE863" t="s">
        <v>41</v>
      </c>
    </row>
    <row r="864" spans="1:31" x14ac:dyDescent="0.25">
      <c r="A864">
        <v>2019</v>
      </c>
      <c r="B864">
        <v>3</v>
      </c>
      <c r="C864">
        <v>23</v>
      </c>
      <c r="D864">
        <v>1</v>
      </c>
      <c r="E864">
        <v>1</v>
      </c>
      <c r="F864">
        <v>14000</v>
      </c>
      <c r="G864">
        <v>1315221</v>
      </c>
      <c r="H864" t="s">
        <v>449</v>
      </c>
      <c r="I864" t="s">
        <v>450</v>
      </c>
      <c r="J864" t="s">
        <v>34</v>
      </c>
      <c r="K864">
        <v>0</v>
      </c>
      <c r="L864">
        <v>199</v>
      </c>
      <c r="M864">
        <v>30</v>
      </c>
      <c r="N864">
        <v>0</v>
      </c>
      <c r="O864">
        <v>0</v>
      </c>
      <c r="P864">
        <v>0</v>
      </c>
      <c r="Q864" t="s">
        <v>48</v>
      </c>
      <c r="T864" t="s">
        <v>37</v>
      </c>
      <c r="U864" t="s">
        <v>451</v>
      </c>
      <c r="V864" t="s">
        <v>38</v>
      </c>
      <c r="W864" t="s">
        <v>39</v>
      </c>
      <c r="Y864">
        <v>2008</v>
      </c>
      <c r="Z864">
        <v>1</v>
      </c>
      <c r="AA864" t="s">
        <v>452</v>
      </c>
      <c r="AB864" t="s">
        <v>453</v>
      </c>
      <c r="AC864" s="1">
        <v>39448</v>
      </c>
      <c r="AE864" t="s">
        <v>41</v>
      </c>
    </row>
    <row r="865" spans="1:31" x14ac:dyDescent="0.25">
      <c r="A865">
        <v>2019</v>
      </c>
      <c r="B865">
        <v>3</v>
      </c>
      <c r="C865">
        <v>23</v>
      </c>
      <c r="D865">
        <v>1</v>
      </c>
      <c r="E865">
        <v>1</v>
      </c>
      <c r="F865">
        <v>14000</v>
      </c>
      <c r="G865">
        <v>1315221</v>
      </c>
      <c r="H865" t="s">
        <v>449</v>
      </c>
      <c r="I865" t="s">
        <v>450</v>
      </c>
      <c r="J865" t="s">
        <v>34</v>
      </c>
      <c r="K865">
        <v>0</v>
      </c>
      <c r="L865">
        <v>232</v>
      </c>
      <c r="M865">
        <v>30</v>
      </c>
      <c r="N865">
        <v>0</v>
      </c>
      <c r="O865">
        <v>1157750</v>
      </c>
      <c r="P865">
        <v>1157750</v>
      </c>
      <c r="Q865" t="s">
        <v>49</v>
      </c>
      <c r="T865" t="s">
        <v>37</v>
      </c>
      <c r="U865" t="s">
        <v>451</v>
      </c>
      <c r="V865" t="s">
        <v>38</v>
      </c>
      <c r="W865" t="s">
        <v>39</v>
      </c>
      <c r="Y865">
        <v>2008</v>
      </c>
      <c r="Z865">
        <v>1</v>
      </c>
      <c r="AA865" t="s">
        <v>452</v>
      </c>
      <c r="AB865" t="s">
        <v>453</v>
      </c>
      <c r="AC865" s="1">
        <v>39448</v>
      </c>
      <c r="AE865" t="s">
        <v>41</v>
      </c>
    </row>
    <row r="866" spans="1:31" x14ac:dyDescent="0.25">
      <c r="A866">
        <v>2019</v>
      </c>
      <c r="B866">
        <v>3</v>
      </c>
      <c r="C866">
        <v>23</v>
      </c>
      <c r="D866">
        <v>1</v>
      </c>
      <c r="E866">
        <v>1</v>
      </c>
      <c r="F866">
        <v>2000</v>
      </c>
      <c r="G866">
        <v>1320552</v>
      </c>
      <c r="H866" t="s">
        <v>454</v>
      </c>
      <c r="I866" t="s">
        <v>455</v>
      </c>
      <c r="J866" t="s">
        <v>34</v>
      </c>
      <c r="K866">
        <f>O866+O867+O868+O869+O870+O871+O872+O873+O874</f>
        <v>7800000</v>
      </c>
      <c r="L866">
        <v>111</v>
      </c>
      <c r="M866">
        <v>10</v>
      </c>
      <c r="N866" t="s">
        <v>163</v>
      </c>
      <c r="O866">
        <v>6000000</v>
      </c>
      <c r="P866">
        <v>5460000</v>
      </c>
      <c r="Q866" t="s">
        <v>36</v>
      </c>
      <c r="T866" t="s">
        <v>164</v>
      </c>
      <c r="U866" t="s">
        <v>229</v>
      </c>
      <c r="V866" t="s">
        <v>38</v>
      </c>
      <c r="W866" t="s">
        <v>39</v>
      </c>
      <c r="Y866">
        <v>2010</v>
      </c>
      <c r="Z866">
        <v>1</v>
      </c>
      <c r="AA866" t="s">
        <v>456</v>
      </c>
      <c r="AB866" t="s">
        <v>457</v>
      </c>
      <c r="AC866" s="1">
        <v>40373</v>
      </c>
      <c r="AE866" t="s">
        <v>41</v>
      </c>
    </row>
    <row r="867" spans="1:31" x14ac:dyDescent="0.25">
      <c r="A867">
        <v>2019</v>
      </c>
      <c r="B867">
        <v>3</v>
      </c>
      <c r="C867">
        <v>23</v>
      </c>
      <c r="D867">
        <v>1</v>
      </c>
      <c r="E867">
        <v>1</v>
      </c>
      <c r="F867">
        <v>2000</v>
      </c>
      <c r="G867">
        <v>1320552</v>
      </c>
      <c r="H867" t="s">
        <v>454</v>
      </c>
      <c r="I867" t="s">
        <v>455</v>
      </c>
      <c r="J867" t="s">
        <v>34</v>
      </c>
      <c r="K867">
        <v>0</v>
      </c>
      <c r="L867">
        <v>113</v>
      </c>
      <c r="M867">
        <v>30</v>
      </c>
      <c r="N867">
        <v>0</v>
      </c>
      <c r="O867">
        <v>0</v>
      </c>
      <c r="P867">
        <v>0</v>
      </c>
      <c r="Q867" t="s">
        <v>42</v>
      </c>
      <c r="T867" t="s">
        <v>164</v>
      </c>
      <c r="U867" t="s">
        <v>229</v>
      </c>
      <c r="V867" t="s">
        <v>38</v>
      </c>
      <c r="W867" t="s">
        <v>39</v>
      </c>
      <c r="Y867">
        <v>2010</v>
      </c>
      <c r="Z867">
        <v>1</v>
      </c>
      <c r="AA867" t="s">
        <v>456</v>
      </c>
      <c r="AB867" t="s">
        <v>457</v>
      </c>
      <c r="AC867" s="1">
        <v>40373</v>
      </c>
      <c r="AE867" t="s">
        <v>41</v>
      </c>
    </row>
    <row r="868" spans="1:31" x14ac:dyDescent="0.25">
      <c r="A868">
        <v>2019</v>
      </c>
      <c r="B868">
        <v>3</v>
      </c>
      <c r="C868">
        <v>23</v>
      </c>
      <c r="D868">
        <v>1</v>
      </c>
      <c r="E868">
        <v>1</v>
      </c>
      <c r="F868">
        <v>2000</v>
      </c>
      <c r="G868">
        <v>1320552</v>
      </c>
      <c r="H868" t="s">
        <v>454</v>
      </c>
      <c r="I868" t="s">
        <v>455</v>
      </c>
      <c r="J868" t="s">
        <v>34</v>
      </c>
      <c r="K868">
        <v>0</v>
      </c>
      <c r="L868">
        <v>114</v>
      </c>
      <c r="M868">
        <v>10</v>
      </c>
      <c r="N868">
        <v>0</v>
      </c>
      <c r="O868">
        <v>0</v>
      </c>
      <c r="P868">
        <v>0</v>
      </c>
      <c r="Q868" t="s">
        <v>43</v>
      </c>
      <c r="T868" t="s">
        <v>164</v>
      </c>
      <c r="U868" t="s">
        <v>229</v>
      </c>
      <c r="V868" t="s">
        <v>38</v>
      </c>
      <c r="W868" t="s">
        <v>39</v>
      </c>
      <c r="Y868">
        <v>2010</v>
      </c>
      <c r="Z868">
        <v>1</v>
      </c>
      <c r="AA868" t="s">
        <v>456</v>
      </c>
      <c r="AB868" t="s">
        <v>457</v>
      </c>
      <c r="AC868" s="1">
        <v>40373</v>
      </c>
      <c r="AE868" t="s">
        <v>41</v>
      </c>
    </row>
    <row r="869" spans="1:31" x14ac:dyDescent="0.25">
      <c r="A869">
        <v>2019</v>
      </c>
      <c r="B869">
        <v>3</v>
      </c>
      <c r="C869">
        <v>23</v>
      </c>
      <c r="D869">
        <v>1</v>
      </c>
      <c r="E869">
        <v>1</v>
      </c>
      <c r="F869">
        <v>2000</v>
      </c>
      <c r="G869">
        <v>1320552</v>
      </c>
      <c r="H869" t="s">
        <v>454</v>
      </c>
      <c r="I869" t="s">
        <v>455</v>
      </c>
      <c r="J869" t="s">
        <v>34</v>
      </c>
      <c r="K869">
        <v>0</v>
      </c>
      <c r="L869">
        <v>123</v>
      </c>
      <c r="M869">
        <v>30</v>
      </c>
      <c r="N869">
        <v>0</v>
      </c>
      <c r="O869">
        <v>0</v>
      </c>
      <c r="P869">
        <v>0</v>
      </c>
      <c r="Q869" t="s">
        <v>44</v>
      </c>
      <c r="T869" t="s">
        <v>164</v>
      </c>
      <c r="U869" t="s">
        <v>229</v>
      </c>
      <c r="V869" t="s">
        <v>38</v>
      </c>
      <c r="W869" t="s">
        <v>39</v>
      </c>
      <c r="Y869">
        <v>2010</v>
      </c>
      <c r="Z869">
        <v>1</v>
      </c>
      <c r="AA869" t="s">
        <v>456</v>
      </c>
      <c r="AB869" t="s">
        <v>457</v>
      </c>
      <c r="AC869" s="1">
        <v>40373</v>
      </c>
      <c r="AE869" t="s">
        <v>41</v>
      </c>
    </row>
    <row r="870" spans="1:31" x14ac:dyDescent="0.25">
      <c r="A870">
        <v>2019</v>
      </c>
      <c r="B870">
        <v>3</v>
      </c>
      <c r="C870">
        <v>23</v>
      </c>
      <c r="D870">
        <v>1</v>
      </c>
      <c r="E870">
        <v>1</v>
      </c>
      <c r="F870">
        <v>2000</v>
      </c>
      <c r="G870">
        <v>1320552</v>
      </c>
      <c r="H870" t="s">
        <v>454</v>
      </c>
      <c r="I870" t="s">
        <v>455</v>
      </c>
      <c r="J870" t="s">
        <v>34</v>
      </c>
      <c r="K870">
        <v>0</v>
      </c>
      <c r="L870">
        <v>125</v>
      </c>
      <c r="M870">
        <v>30</v>
      </c>
      <c r="N870">
        <v>0</v>
      </c>
      <c r="O870">
        <v>0</v>
      </c>
      <c r="P870">
        <v>0</v>
      </c>
      <c r="Q870" t="s">
        <v>45</v>
      </c>
      <c r="T870" t="s">
        <v>164</v>
      </c>
      <c r="U870" t="s">
        <v>229</v>
      </c>
      <c r="V870" t="s">
        <v>38</v>
      </c>
      <c r="W870" t="s">
        <v>39</v>
      </c>
      <c r="Y870">
        <v>2010</v>
      </c>
      <c r="Z870">
        <v>1</v>
      </c>
      <c r="AA870" t="s">
        <v>456</v>
      </c>
      <c r="AB870" t="s">
        <v>457</v>
      </c>
      <c r="AC870" s="1">
        <v>40373</v>
      </c>
      <c r="AE870" t="s">
        <v>41</v>
      </c>
    </row>
    <row r="871" spans="1:31" x14ac:dyDescent="0.25">
      <c r="A871">
        <v>2019</v>
      </c>
      <c r="B871">
        <v>3</v>
      </c>
      <c r="C871">
        <v>23</v>
      </c>
      <c r="D871">
        <v>1</v>
      </c>
      <c r="E871">
        <v>1</v>
      </c>
      <c r="F871">
        <v>2000</v>
      </c>
      <c r="G871">
        <v>1320552</v>
      </c>
      <c r="H871" t="s">
        <v>454</v>
      </c>
      <c r="I871" t="s">
        <v>455</v>
      </c>
      <c r="J871" t="s">
        <v>34</v>
      </c>
      <c r="K871">
        <v>0</v>
      </c>
      <c r="L871">
        <v>131</v>
      </c>
      <c r="M871">
        <v>30</v>
      </c>
      <c r="N871">
        <v>0</v>
      </c>
      <c r="O871">
        <v>0</v>
      </c>
      <c r="P871">
        <v>0</v>
      </c>
      <c r="Q871" t="s">
        <v>46</v>
      </c>
      <c r="T871" t="s">
        <v>164</v>
      </c>
      <c r="U871" t="s">
        <v>229</v>
      </c>
      <c r="V871" t="s">
        <v>38</v>
      </c>
      <c r="W871" t="s">
        <v>39</v>
      </c>
      <c r="Y871">
        <v>2010</v>
      </c>
      <c r="Z871">
        <v>1</v>
      </c>
      <c r="AA871" t="s">
        <v>456</v>
      </c>
      <c r="AB871" t="s">
        <v>457</v>
      </c>
      <c r="AC871" s="1">
        <v>40373</v>
      </c>
      <c r="AE871" t="s">
        <v>41</v>
      </c>
    </row>
    <row r="872" spans="1:31" x14ac:dyDescent="0.25">
      <c r="A872">
        <v>2019</v>
      </c>
      <c r="B872">
        <v>3</v>
      </c>
      <c r="C872">
        <v>23</v>
      </c>
      <c r="D872">
        <v>1</v>
      </c>
      <c r="E872">
        <v>1</v>
      </c>
      <c r="F872">
        <v>2000</v>
      </c>
      <c r="G872">
        <v>1320552</v>
      </c>
      <c r="H872" t="s">
        <v>454</v>
      </c>
      <c r="I872" t="s">
        <v>455</v>
      </c>
      <c r="J872" t="s">
        <v>34</v>
      </c>
      <c r="K872">
        <v>0</v>
      </c>
      <c r="L872">
        <v>133</v>
      </c>
      <c r="M872">
        <v>30</v>
      </c>
      <c r="N872">
        <v>0</v>
      </c>
      <c r="O872">
        <v>1800000</v>
      </c>
      <c r="P872">
        <v>1800000</v>
      </c>
      <c r="Q872" t="s">
        <v>47</v>
      </c>
      <c r="T872" t="s">
        <v>164</v>
      </c>
      <c r="U872" t="s">
        <v>229</v>
      </c>
      <c r="V872" t="s">
        <v>38</v>
      </c>
      <c r="W872" t="s">
        <v>39</v>
      </c>
      <c r="Y872">
        <v>2010</v>
      </c>
      <c r="Z872">
        <v>1</v>
      </c>
      <c r="AA872" t="s">
        <v>456</v>
      </c>
      <c r="AB872" t="s">
        <v>457</v>
      </c>
      <c r="AC872" s="1">
        <v>40373</v>
      </c>
      <c r="AE872" t="s">
        <v>41</v>
      </c>
    </row>
    <row r="873" spans="1:31" x14ac:dyDescent="0.25">
      <c r="A873">
        <v>2019</v>
      </c>
      <c r="B873">
        <v>3</v>
      </c>
      <c r="C873">
        <v>23</v>
      </c>
      <c r="D873">
        <v>1</v>
      </c>
      <c r="E873">
        <v>1</v>
      </c>
      <c r="F873">
        <v>2000</v>
      </c>
      <c r="G873">
        <v>1320552</v>
      </c>
      <c r="H873" t="s">
        <v>454</v>
      </c>
      <c r="I873" t="s">
        <v>455</v>
      </c>
      <c r="J873" t="s">
        <v>34</v>
      </c>
      <c r="K873">
        <v>0</v>
      </c>
      <c r="L873">
        <v>199</v>
      </c>
      <c r="M873">
        <v>30</v>
      </c>
      <c r="N873">
        <v>0</v>
      </c>
      <c r="O873">
        <v>0</v>
      </c>
      <c r="P873">
        <v>0</v>
      </c>
      <c r="Q873" t="s">
        <v>48</v>
      </c>
      <c r="T873" t="s">
        <v>164</v>
      </c>
      <c r="U873" t="s">
        <v>229</v>
      </c>
      <c r="V873" t="s">
        <v>38</v>
      </c>
      <c r="W873" t="s">
        <v>39</v>
      </c>
      <c r="Y873">
        <v>2010</v>
      </c>
      <c r="Z873">
        <v>1</v>
      </c>
      <c r="AA873" t="s">
        <v>456</v>
      </c>
      <c r="AB873" t="s">
        <v>457</v>
      </c>
      <c r="AC873" s="1">
        <v>40373</v>
      </c>
      <c r="AE873" t="s">
        <v>41</v>
      </c>
    </row>
    <row r="874" spans="1:31" x14ac:dyDescent="0.25">
      <c r="A874">
        <v>2019</v>
      </c>
      <c r="B874">
        <v>3</v>
      </c>
      <c r="C874">
        <v>23</v>
      </c>
      <c r="D874">
        <v>1</v>
      </c>
      <c r="E874">
        <v>1</v>
      </c>
      <c r="F874">
        <v>2000</v>
      </c>
      <c r="G874">
        <v>1320552</v>
      </c>
      <c r="H874" t="s">
        <v>454</v>
      </c>
      <c r="I874" t="s">
        <v>455</v>
      </c>
      <c r="J874" t="s">
        <v>34</v>
      </c>
      <c r="K874">
        <v>0</v>
      </c>
      <c r="L874">
        <v>232</v>
      </c>
      <c r="M874">
        <v>30</v>
      </c>
      <c r="N874">
        <v>0</v>
      </c>
      <c r="O874">
        <v>0</v>
      </c>
      <c r="P874">
        <v>0</v>
      </c>
      <c r="Q874" t="s">
        <v>49</v>
      </c>
      <c r="T874" t="s">
        <v>164</v>
      </c>
      <c r="U874" t="s">
        <v>229</v>
      </c>
      <c r="V874" t="s">
        <v>38</v>
      </c>
      <c r="W874" t="s">
        <v>39</v>
      </c>
      <c r="Y874">
        <v>2010</v>
      </c>
      <c r="Z874">
        <v>1</v>
      </c>
      <c r="AA874" t="s">
        <v>456</v>
      </c>
      <c r="AB874" t="s">
        <v>457</v>
      </c>
      <c r="AC874" s="1">
        <v>40373</v>
      </c>
      <c r="AE874" t="s">
        <v>41</v>
      </c>
    </row>
    <row r="875" spans="1:31" x14ac:dyDescent="0.25">
      <c r="A875">
        <v>2019</v>
      </c>
      <c r="B875">
        <v>3</v>
      </c>
      <c r="C875">
        <v>23</v>
      </c>
      <c r="D875">
        <v>1</v>
      </c>
      <c r="E875">
        <v>1</v>
      </c>
      <c r="F875">
        <v>47000</v>
      </c>
      <c r="G875">
        <v>1336248</v>
      </c>
      <c r="H875" t="s">
        <v>458</v>
      </c>
      <c r="I875" t="s">
        <v>459</v>
      </c>
      <c r="J875" t="s">
        <v>34</v>
      </c>
      <c r="K875">
        <f>O875+O876+O877+O878+O879+O880+O881+O882+O883</f>
        <v>2400000</v>
      </c>
      <c r="L875">
        <v>111</v>
      </c>
      <c r="M875">
        <v>10</v>
      </c>
      <c r="N875" t="s">
        <v>72</v>
      </c>
      <c r="O875">
        <v>2400000</v>
      </c>
      <c r="P875">
        <v>2184000</v>
      </c>
      <c r="Q875" t="s">
        <v>36</v>
      </c>
      <c r="T875" t="s">
        <v>73</v>
      </c>
      <c r="U875" t="s">
        <v>81</v>
      </c>
      <c r="V875" t="s">
        <v>38</v>
      </c>
      <c r="W875" t="s">
        <v>39</v>
      </c>
      <c r="Y875">
        <v>2006</v>
      </c>
      <c r="Z875">
        <v>1</v>
      </c>
      <c r="AA875" t="s">
        <v>75</v>
      </c>
      <c r="AB875" t="s">
        <v>460</v>
      </c>
      <c r="AC875" s="1">
        <v>39022</v>
      </c>
      <c r="AE875" t="s">
        <v>41</v>
      </c>
    </row>
    <row r="876" spans="1:31" x14ac:dyDescent="0.25">
      <c r="A876">
        <v>2019</v>
      </c>
      <c r="B876">
        <v>3</v>
      </c>
      <c r="C876">
        <v>23</v>
      </c>
      <c r="D876">
        <v>1</v>
      </c>
      <c r="E876">
        <v>1</v>
      </c>
      <c r="F876">
        <v>47000</v>
      </c>
      <c r="G876">
        <v>1336248</v>
      </c>
      <c r="H876" t="s">
        <v>458</v>
      </c>
      <c r="I876" t="s">
        <v>459</v>
      </c>
      <c r="J876" t="s">
        <v>34</v>
      </c>
      <c r="K876">
        <v>0</v>
      </c>
      <c r="L876">
        <v>113</v>
      </c>
      <c r="M876">
        <v>30</v>
      </c>
      <c r="N876">
        <v>0</v>
      </c>
      <c r="O876">
        <v>0</v>
      </c>
      <c r="P876">
        <v>0</v>
      </c>
      <c r="Q876" t="s">
        <v>42</v>
      </c>
      <c r="T876" t="s">
        <v>73</v>
      </c>
      <c r="U876" t="s">
        <v>81</v>
      </c>
      <c r="V876" t="s">
        <v>38</v>
      </c>
      <c r="W876" t="s">
        <v>39</v>
      </c>
      <c r="Y876">
        <v>2006</v>
      </c>
      <c r="Z876">
        <v>1</v>
      </c>
      <c r="AA876" t="s">
        <v>75</v>
      </c>
      <c r="AB876" t="s">
        <v>460</v>
      </c>
      <c r="AC876" s="1">
        <v>39022</v>
      </c>
      <c r="AE876" t="s">
        <v>41</v>
      </c>
    </row>
    <row r="877" spans="1:31" x14ac:dyDescent="0.25">
      <c r="A877">
        <v>2019</v>
      </c>
      <c r="B877">
        <v>3</v>
      </c>
      <c r="C877">
        <v>23</v>
      </c>
      <c r="D877">
        <v>1</v>
      </c>
      <c r="E877">
        <v>1</v>
      </c>
      <c r="F877">
        <v>47000</v>
      </c>
      <c r="G877">
        <v>1336248</v>
      </c>
      <c r="H877" t="s">
        <v>458</v>
      </c>
      <c r="I877" t="s">
        <v>459</v>
      </c>
      <c r="J877" t="s">
        <v>34</v>
      </c>
      <c r="K877">
        <v>0</v>
      </c>
      <c r="L877">
        <v>114</v>
      </c>
      <c r="M877">
        <v>10</v>
      </c>
      <c r="N877">
        <v>0</v>
      </c>
      <c r="O877">
        <v>0</v>
      </c>
      <c r="P877">
        <v>0</v>
      </c>
      <c r="Q877" t="s">
        <v>43</v>
      </c>
      <c r="T877" t="s">
        <v>73</v>
      </c>
      <c r="U877" t="s">
        <v>81</v>
      </c>
      <c r="V877" t="s">
        <v>38</v>
      </c>
      <c r="W877" t="s">
        <v>39</v>
      </c>
      <c r="Y877">
        <v>2006</v>
      </c>
      <c r="Z877">
        <v>1</v>
      </c>
      <c r="AA877" t="s">
        <v>75</v>
      </c>
      <c r="AB877" t="s">
        <v>460</v>
      </c>
      <c r="AC877" s="1">
        <v>39022</v>
      </c>
      <c r="AE877" t="s">
        <v>41</v>
      </c>
    </row>
    <row r="878" spans="1:31" x14ac:dyDescent="0.25">
      <c r="A878">
        <v>2019</v>
      </c>
      <c r="B878">
        <v>3</v>
      </c>
      <c r="C878">
        <v>23</v>
      </c>
      <c r="D878">
        <v>1</v>
      </c>
      <c r="E878">
        <v>1</v>
      </c>
      <c r="F878">
        <v>47000</v>
      </c>
      <c r="G878">
        <v>1336248</v>
      </c>
      <c r="H878" t="s">
        <v>458</v>
      </c>
      <c r="I878" t="s">
        <v>459</v>
      </c>
      <c r="J878" t="s">
        <v>34</v>
      </c>
      <c r="K878">
        <v>0</v>
      </c>
      <c r="L878">
        <v>123</v>
      </c>
      <c r="M878">
        <v>30</v>
      </c>
      <c r="N878">
        <v>0</v>
      </c>
      <c r="O878">
        <v>0</v>
      </c>
      <c r="P878">
        <v>0</v>
      </c>
      <c r="Q878" t="s">
        <v>44</v>
      </c>
      <c r="T878" t="s">
        <v>73</v>
      </c>
      <c r="U878" t="s">
        <v>81</v>
      </c>
      <c r="V878" t="s">
        <v>38</v>
      </c>
      <c r="W878" t="s">
        <v>39</v>
      </c>
      <c r="Y878">
        <v>2006</v>
      </c>
      <c r="Z878">
        <v>1</v>
      </c>
      <c r="AA878" t="s">
        <v>75</v>
      </c>
      <c r="AB878" t="s">
        <v>460</v>
      </c>
      <c r="AC878" s="1">
        <v>39022</v>
      </c>
      <c r="AE878" t="s">
        <v>41</v>
      </c>
    </row>
    <row r="879" spans="1:31" x14ac:dyDescent="0.25">
      <c r="A879">
        <v>2019</v>
      </c>
      <c r="B879">
        <v>3</v>
      </c>
      <c r="C879">
        <v>23</v>
      </c>
      <c r="D879">
        <v>1</v>
      </c>
      <c r="E879">
        <v>1</v>
      </c>
      <c r="F879">
        <v>47000</v>
      </c>
      <c r="G879">
        <v>1336248</v>
      </c>
      <c r="H879" t="s">
        <v>458</v>
      </c>
      <c r="I879" t="s">
        <v>459</v>
      </c>
      <c r="J879" t="s">
        <v>34</v>
      </c>
      <c r="K879">
        <v>0</v>
      </c>
      <c r="L879">
        <v>125</v>
      </c>
      <c r="M879">
        <v>30</v>
      </c>
      <c r="N879">
        <v>0</v>
      </c>
      <c r="O879">
        <v>0</v>
      </c>
      <c r="P879">
        <v>0</v>
      </c>
      <c r="Q879" t="s">
        <v>45</v>
      </c>
      <c r="T879" t="s">
        <v>73</v>
      </c>
      <c r="U879" t="s">
        <v>81</v>
      </c>
      <c r="V879" t="s">
        <v>38</v>
      </c>
      <c r="W879" t="s">
        <v>39</v>
      </c>
      <c r="Y879">
        <v>2006</v>
      </c>
      <c r="Z879">
        <v>1</v>
      </c>
      <c r="AA879" t="s">
        <v>75</v>
      </c>
      <c r="AB879" t="s">
        <v>460</v>
      </c>
      <c r="AC879" s="1">
        <v>39022</v>
      </c>
      <c r="AE879" t="s">
        <v>41</v>
      </c>
    </row>
    <row r="880" spans="1:31" x14ac:dyDescent="0.25">
      <c r="A880">
        <v>2019</v>
      </c>
      <c r="B880">
        <v>3</v>
      </c>
      <c r="C880">
        <v>23</v>
      </c>
      <c r="D880">
        <v>1</v>
      </c>
      <c r="E880">
        <v>1</v>
      </c>
      <c r="F880">
        <v>47000</v>
      </c>
      <c r="G880">
        <v>1336248</v>
      </c>
      <c r="H880" t="s">
        <v>458</v>
      </c>
      <c r="I880" t="s">
        <v>459</v>
      </c>
      <c r="J880" t="s">
        <v>34</v>
      </c>
      <c r="K880">
        <v>0</v>
      </c>
      <c r="L880">
        <v>131</v>
      </c>
      <c r="M880">
        <v>30</v>
      </c>
      <c r="N880">
        <v>0</v>
      </c>
      <c r="O880">
        <v>0</v>
      </c>
      <c r="P880">
        <v>0</v>
      </c>
      <c r="Q880" t="s">
        <v>46</v>
      </c>
      <c r="T880" t="s">
        <v>73</v>
      </c>
      <c r="U880" t="s">
        <v>81</v>
      </c>
      <c r="V880" t="s">
        <v>38</v>
      </c>
      <c r="W880" t="s">
        <v>39</v>
      </c>
      <c r="Y880">
        <v>2006</v>
      </c>
      <c r="Z880">
        <v>1</v>
      </c>
      <c r="AA880" t="s">
        <v>75</v>
      </c>
      <c r="AB880" t="s">
        <v>460</v>
      </c>
      <c r="AC880" s="1">
        <v>39022</v>
      </c>
      <c r="AE880" t="s">
        <v>41</v>
      </c>
    </row>
    <row r="881" spans="1:31" x14ac:dyDescent="0.25">
      <c r="A881">
        <v>2019</v>
      </c>
      <c r="B881">
        <v>3</v>
      </c>
      <c r="C881">
        <v>23</v>
      </c>
      <c r="D881">
        <v>1</v>
      </c>
      <c r="E881">
        <v>1</v>
      </c>
      <c r="F881">
        <v>47000</v>
      </c>
      <c r="G881">
        <v>1336248</v>
      </c>
      <c r="H881" t="s">
        <v>458</v>
      </c>
      <c r="I881" t="s">
        <v>459</v>
      </c>
      <c r="J881" t="s">
        <v>34</v>
      </c>
      <c r="K881">
        <v>0</v>
      </c>
      <c r="L881">
        <v>133</v>
      </c>
      <c r="M881">
        <v>30</v>
      </c>
      <c r="N881">
        <v>0</v>
      </c>
      <c r="O881">
        <v>0</v>
      </c>
      <c r="P881">
        <v>0</v>
      </c>
      <c r="Q881" t="s">
        <v>47</v>
      </c>
      <c r="T881" t="s">
        <v>73</v>
      </c>
      <c r="U881" t="s">
        <v>81</v>
      </c>
      <c r="V881" t="s">
        <v>38</v>
      </c>
      <c r="W881" t="s">
        <v>39</v>
      </c>
      <c r="Y881">
        <v>2006</v>
      </c>
      <c r="Z881">
        <v>1</v>
      </c>
      <c r="AA881" t="s">
        <v>75</v>
      </c>
      <c r="AB881" t="s">
        <v>460</v>
      </c>
      <c r="AC881" s="1">
        <v>39022</v>
      </c>
      <c r="AE881" t="s">
        <v>41</v>
      </c>
    </row>
    <row r="882" spans="1:31" x14ac:dyDescent="0.25">
      <c r="A882">
        <v>2019</v>
      </c>
      <c r="B882">
        <v>3</v>
      </c>
      <c r="C882">
        <v>23</v>
      </c>
      <c r="D882">
        <v>1</v>
      </c>
      <c r="E882">
        <v>1</v>
      </c>
      <c r="F882">
        <v>47000</v>
      </c>
      <c r="G882">
        <v>1336248</v>
      </c>
      <c r="H882" t="s">
        <v>458</v>
      </c>
      <c r="I882" t="s">
        <v>459</v>
      </c>
      <c r="J882" t="s">
        <v>34</v>
      </c>
      <c r="K882">
        <v>0</v>
      </c>
      <c r="L882">
        <v>199</v>
      </c>
      <c r="M882">
        <v>30</v>
      </c>
      <c r="N882">
        <v>0</v>
      </c>
      <c r="O882">
        <v>0</v>
      </c>
      <c r="P882">
        <v>0</v>
      </c>
      <c r="Q882" t="s">
        <v>48</v>
      </c>
      <c r="T882" t="s">
        <v>73</v>
      </c>
      <c r="U882" t="s">
        <v>81</v>
      </c>
      <c r="V882" t="s">
        <v>38</v>
      </c>
      <c r="W882" t="s">
        <v>39</v>
      </c>
      <c r="Y882">
        <v>2006</v>
      </c>
      <c r="Z882">
        <v>1</v>
      </c>
      <c r="AA882" t="s">
        <v>75</v>
      </c>
      <c r="AB882" t="s">
        <v>460</v>
      </c>
      <c r="AC882" s="1">
        <v>39022</v>
      </c>
      <c r="AE882" t="s">
        <v>41</v>
      </c>
    </row>
    <row r="883" spans="1:31" x14ac:dyDescent="0.25">
      <c r="A883">
        <v>2019</v>
      </c>
      <c r="B883">
        <v>3</v>
      </c>
      <c r="C883">
        <v>23</v>
      </c>
      <c r="D883">
        <v>1</v>
      </c>
      <c r="E883">
        <v>1</v>
      </c>
      <c r="F883">
        <v>47000</v>
      </c>
      <c r="G883">
        <v>1336248</v>
      </c>
      <c r="H883" t="s">
        <v>458</v>
      </c>
      <c r="I883" t="s">
        <v>459</v>
      </c>
      <c r="J883" t="s">
        <v>34</v>
      </c>
      <c r="K883">
        <v>0</v>
      </c>
      <c r="L883">
        <v>232</v>
      </c>
      <c r="M883">
        <v>30</v>
      </c>
      <c r="N883">
        <v>0</v>
      </c>
      <c r="O883">
        <v>0</v>
      </c>
      <c r="P883">
        <v>0</v>
      </c>
      <c r="Q883" t="s">
        <v>49</v>
      </c>
      <c r="T883" t="s">
        <v>73</v>
      </c>
      <c r="U883" t="s">
        <v>81</v>
      </c>
      <c r="V883" t="s">
        <v>38</v>
      </c>
      <c r="W883" t="s">
        <v>39</v>
      </c>
      <c r="Y883">
        <v>2006</v>
      </c>
      <c r="Z883">
        <v>1</v>
      </c>
      <c r="AA883" t="s">
        <v>75</v>
      </c>
      <c r="AB883" t="s">
        <v>460</v>
      </c>
      <c r="AC883" s="1">
        <v>39022</v>
      </c>
      <c r="AE883" t="s">
        <v>41</v>
      </c>
    </row>
    <row r="884" spans="1:31" x14ac:dyDescent="0.25">
      <c r="A884">
        <v>2019</v>
      </c>
      <c r="B884">
        <v>3</v>
      </c>
      <c r="C884">
        <v>23</v>
      </c>
      <c r="D884">
        <v>1</v>
      </c>
      <c r="E884">
        <v>1</v>
      </c>
      <c r="F884">
        <v>30000</v>
      </c>
      <c r="G884">
        <v>1337218</v>
      </c>
      <c r="H884" t="s">
        <v>461</v>
      </c>
      <c r="I884" t="s">
        <v>462</v>
      </c>
      <c r="J884" t="s">
        <v>34</v>
      </c>
      <c r="K884">
        <f>O884+O885+O886+O887+O888+O889+O890+O891+O892</f>
        <v>3524791</v>
      </c>
      <c r="L884">
        <v>111</v>
      </c>
      <c r="M884">
        <v>10</v>
      </c>
      <c r="N884" t="s">
        <v>128</v>
      </c>
      <c r="O884">
        <v>3500000</v>
      </c>
      <c r="P884">
        <v>3185000</v>
      </c>
      <c r="Q884" t="s">
        <v>36</v>
      </c>
      <c r="T884" t="s">
        <v>53</v>
      </c>
      <c r="U884" t="s">
        <v>54</v>
      </c>
      <c r="V884" t="s">
        <v>38</v>
      </c>
      <c r="W884" t="s">
        <v>39</v>
      </c>
      <c r="Y884">
        <v>2018</v>
      </c>
      <c r="Z884">
        <v>1</v>
      </c>
      <c r="AA884" t="s">
        <v>463</v>
      </c>
      <c r="AB884" t="s">
        <v>464</v>
      </c>
      <c r="AC884" s="1">
        <v>43313</v>
      </c>
      <c r="AE884" t="s">
        <v>41</v>
      </c>
    </row>
    <row r="885" spans="1:31" x14ac:dyDescent="0.25">
      <c r="A885">
        <v>2019</v>
      </c>
      <c r="B885">
        <v>3</v>
      </c>
      <c r="C885">
        <v>23</v>
      </c>
      <c r="D885">
        <v>1</v>
      </c>
      <c r="E885">
        <v>1</v>
      </c>
      <c r="F885">
        <v>30000</v>
      </c>
      <c r="G885">
        <v>1337218</v>
      </c>
      <c r="H885" t="s">
        <v>461</v>
      </c>
      <c r="I885" t="s">
        <v>462</v>
      </c>
      <c r="J885" t="s">
        <v>34</v>
      </c>
      <c r="K885">
        <v>0</v>
      </c>
      <c r="L885">
        <v>113</v>
      </c>
      <c r="M885">
        <v>30</v>
      </c>
      <c r="N885">
        <v>0</v>
      </c>
      <c r="O885">
        <v>0</v>
      </c>
      <c r="P885">
        <v>0</v>
      </c>
      <c r="Q885" t="s">
        <v>42</v>
      </c>
      <c r="T885" t="s">
        <v>53</v>
      </c>
      <c r="U885" t="s">
        <v>54</v>
      </c>
      <c r="V885" t="s">
        <v>38</v>
      </c>
      <c r="W885" t="s">
        <v>39</v>
      </c>
      <c r="Y885">
        <v>2018</v>
      </c>
      <c r="Z885">
        <v>1</v>
      </c>
      <c r="AA885" t="s">
        <v>463</v>
      </c>
      <c r="AB885" t="s">
        <v>464</v>
      </c>
      <c r="AC885" s="1">
        <v>43313</v>
      </c>
      <c r="AE885" t="s">
        <v>41</v>
      </c>
    </row>
    <row r="886" spans="1:31" x14ac:dyDescent="0.25">
      <c r="A886">
        <v>2019</v>
      </c>
      <c r="B886">
        <v>3</v>
      </c>
      <c r="C886">
        <v>23</v>
      </c>
      <c r="D886">
        <v>1</v>
      </c>
      <c r="E886">
        <v>1</v>
      </c>
      <c r="F886">
        <v>30000</v>
      </c>
      <c r="G886">
        <v>1337218</v>
      </c>
      <c r="H886" t="s">
        <v>461</v>
      </c>
      <c r="I886" t="s">
        <v>462</v>
      </c>
      <c r="J886" t="s">
        <v>34</v>
      </c>
      <c r="K886">
        <v>0</v>
      </c>
      <c r="L886">
        <v>114</v>
      </c>
      <c r="M886">
        <v>10</v>
      </c>
      <c r="N886">
        <v>0</v>
      </c>
      <c r="O886">
        <v>0</v>
      </c>
      <c r="P886">
        <v>0</v>
      </c>
      <c r="Q886" t="s">
        <v>43</v>
      </c>
      <c r="T886" t="s">
        <v>53</v>
      </c>
      <c r="U886" t="s">
        <v>54</v>
      </c>
      <c r="V886" t="s">
        <v>38</v>
      </c>
      <c r="W886" t="s">
        <v>39</v>
      </c>
      <c r="Y886">
        <v>2018</v>
      </c>
      <c r="Z886">
        <v>1</v>
      </c>
      <c r="AA886" t="s">
        <v>463</v>
      </c>
      <c r="AB886" t="s">
        <v>464</v>
      </c>
      <c r="AC886" s="1">
        <v>43313</v>
      </c>
      <c r="AE886" t="s">
        <v>41</v>
      </c>
    </row>
    <row r="887" spans="1:31" x14ac:dyDescent="0.25">
      <c r="A887">
        <v>2019</v>
      </c>
      <c r="B887">
        <v>3</v>
      </c>
      <c r="C887">
        <v>23</v>
      </c>
      <c r="D887">
        <v>1</v>
      </c>
      <c r="E887">
        <v>1</v>
      </c>
      <c r="F887">
        <v>30000</v>
      </c>
      <c r="G887">
        <v>1337218</v>
      </c>
      <c r="H887" t="s">
        <v>461</v>
      </c>
      <c r="I887" t="s">
        <v>462</v>
      </c>
      <c r="J887" t="s">
        <v>34</v>
      </c>
      <c r="K887">
        <v>0</v>
      </c>
      <c r="L887">
        <v>123</v>
      </c>
      <c r="M887">
        <v>30</v>
      </c>
      <c r="N887">
        <v>0</v>
      </c>
      <c r="O887">
        <v>24791</v>
      </c>
      <c r="P887">
        <v>24791</v>
      </c>
      <c r="Q887" t="s">
        <v>44</v>
      </c>
      <c r="T887" t="s">
        <v>53</v>
      </c>
      <c r="U887" t="s">
        <v>54</v>
      </c>
      <c r="V887" t="s">
        <v>38</v>
      </c>
      <c r="W887" t="s">
        <v>39</v>
      </c>
      <c r="Y887">
        <v>2018</v>
      </c>
      <c r="Z887">
        <v>1</v>
      </c>
      <c r="AA887" t="s">
        <v>463</v>
      </c>
      <c r="AB887" t="s">
        <v>464</v>
      </c>
      <c r="AC887" s="1">
        <v>43313</v>
      </c>
      <c r="AE887" t="s">
        <v>41</v>
      </c>
    </row>
    <row r="888" spans="1:31" x14ac:dyDescent="0.25">
      <c r="A888">
        <v>2019</v>
      </c>
      <c r="B888">
        <v>3</v>
      </c>
      <c r="C888">
        <v>23</v>
      </c>
      <c r="D888">
        <v>1</v>
      </c>
      <c r="E888">
        <v>1</v>
      </c>
      <c r="F888">
        <v>30000</v>
      </c>
      <c r="G888">
        <v>1337218</v>
      </c>
      <c r="H888" t="s">
        <v>461</v>
      </c>
      <c r="I888" t="s">
        <v>462</v>
      </c>
      <c r="J888" t="s">
        <v>34</v>
      </c>
      <c r="K888">
        <v>0</v>
      </c>
      <c r="L888">
        <v>125</v>
      </c>
      <c r="M888">
        <v>30</v>
      </c>
      <c r="N888">
        <v>0</v>
      </c>
      <c r="O888">
        <v>0</v>
      </c>
      <c r="P888">
        <v>0</v>
      </c>
      <c r="Q888" t="s">
        <v>45</v>
      </c>
      <c r="T888" t="s">
        <v>53</v>
      </c>
      <c r="U888" t="s">
        <v>54</v>
      </c>
      <c r="V888" t="s">
        <v>38</v>
      </c>
      <c r="W888" t="s">
        <v>39</v>
      </c>
      <c r="Y888">
        <v>2018</v>
      </c>
      <c r="Z888">
        <v>1</v>
      </c>
      <c r="AA888" t="s">
        <v>463</v>
      </c>
      <c r="AB888" t="s">
        <v>464</v>
      </c>
      <c r="AC888" s="1">
        <v>43313</v>
      </c>
      <c r="AE888" t="s">
        <v>41</v>
      </c>
    </row>
    <row r="889" spans="1:31" x14ac:dyDescent="0.25">
      <c r="A889">
        <v>2019</v>
      </c>
      <c r="B889">
        <v>3</v>
      </c>
      <c r="C889">
        <v>23</v>
      </c>
      <c r="D889">
        <v>1</v>
      </c>
      <c r="E889">
        <v>1</v>
      </c>
      <c r="F889">
        <v>30000</v>
      </c>
      <c r="G889">
        <v>1337218</v>
      </c>
      <c r="H889" t="s">
        <v>461</v>
      </c>
      <c r="I889" t="s">
        <v>462</v>
      </c>
      <c r="J889" t="s">
        <v>34</v>
      </c>
      <c r="K889">
        <v>0</v>
      </c>
      <c r="L889">
        <v>131</v>
      </c>
      <c r="M889">
        <v>30</v>
      </c>
      <c r="N889">
        <v>0</v>
      </c>
      <c r="O889">
        <v>0</v>
      </c>
      <c r="P889">
        <v>0</v>
      </c>
      <c r="Q889" t="s">
        <v>46</v>
      </c>
      <c r="T889" t="s">
        <v>53</v>
      </c>
      <c r="U889" t="s">
        <v>54</v>
      </c>
      <c r="V889" t="s">
        <v>38</v>
      </c>
      <c r="W889" t="s">
        <v>39</v>
      </c>
      <c r="Y889">
        <v>2018</v>
      </c>
      <c r="Z889">
        <v>1</v>
      </c>
      <c r="AA889" t="s">
        <v>463</v>
      </c>
      <c r="AB889" t="s">
        <v>464</v>
      </c>
      <c r="AC889" s="1">
        <v>43313</v>
      </c>
      <c r="AE889" t="s">
        <v>41</v>
      </c>
    </row>
    <row r="890" spans="1:31" x14ac:dyDescent="0.25">
      <c r="A890">
        <v>2019</v>
      </c>
      <c r="B890">
        <v>3</v>
      </c>
      <c r="C890">
        <v>23</v>
      </c>
      <c r="D890">
        <v>1</v>
      </c>
      <c r="E890">
        <v>1</v>
      </c>
      <c r="F890">
        <v>30000</v>
      </c>
      <c r="G890">
        <v>1337218</v>
      </c>
      <c r="H890" t="s">
        <v>461</v>
      </c>
      <c r="I890" t="s">
        <v>462</v>
      </c>
      <c r="J890" t="s">
        <v>34</v>
      </c>
      <c r="K890">
        <v>0</v>
      </c>
      <c r="L890">
        <v>133</v>
      </c>
      <c r="M890">
        <v>30</v>
      </c>
      <c r="N890">
        <v>0</v>
      </c>
      <c r="O890">
        <v>0</v>
      </c>
      <c r="P890">
        <v>0</v>
      </c>
      <c r="Q890" t="s">
        <v>47</v>
      </c>
      <c r="T890" t="s">
        <v>53</v>
      </c>
      <c r="U890" t="s">
        <v>54</v>
      </c>
      <c r="V890" t="s">
        <v>38</v>
      </c>
      <c r="W890" t="s">
        <v>39</v>
      </c>
      <c r="Y890">
        <v>2018</v>
      </c>
      <c r="Z890">
        <v>1</v>
      </c>
      <c r="AA890" t="s">
        <v>463</v>
      </c>
      <c r="AB890" t="s">
        <v>464</v>
      </c>
      <c r="AC890" s="1">
        <v>43313</v>
      </c>
      <c r="AE890" t="s">
        <v>41</v>
      </c>
    </row>
    <row r="891" spans="1:31" x14ac:dyDescent="0.25">
      <c r="A891">
        <v>2019</v>
      </c>
      <c r="B891">
        <v>3</v>
      </c>
      <c r="C891">
        <v>23</v>
      </c>
      <c r="D891">
        <v>1</v>
      </c>
      <c r="E891">
        <v>1</v>
      </c>
      <c r="F891">
        <v>30000</v>
      </c>
      <c r="G891">
        <v>1337218</v>
      </c>
      <c r="H891" t="s">
        <v>461</v>
      </c>
      <c r="I891" t="s">
        <v>462</v>
      </c>
      <c r="J891" t="s">
        <v>34</v>
      </c>
      <c r="K891">
        <v>0</v>
      </c>
      <c r="L891">
        <v>199</v>
      </c>
      <c r="M891">
        <v>30</v>
      </c>
      <c r="N891">
        <v>0</v>
      </c>
      <c r="O891">
        <v>0</v>
      </c>
      <c r="P891">
        <v>0</v>
      </c>
      <c r="Q891" t="s">
        <v>48</v>
      </c>
      <c r="T891" t="s">
        <v>53</v>
      </c>
      <c r="U891" t="s">
        <v>54</v>
      </c>
      <c r="V891" t="s">
        <v>38</v>
      </c>
      <c r="W891" t="s">
        <v>39</v>
      </c>
      <c r="Y891">
        <v>2018</v>
      </c>
      <c r="Z891">
        <v>1</v>
      </c>
      <c r="AA891" t="s">
        <v>463</v>
      </c>
      <c r="AB891" t="s">
        <v>464</v>
      </c>
      <c r="AC891" s="1">
        <v>43313</v>
      </c>
      <c r="AE891" t="s">
        <v>41</v>
      </c>
    </row>
    <row r="892" spans="1:31" x14ac:dyDescent="0.25">
      <c r="A892">
        <v>2019</v>
      </c>
      <c r="B892">
        <v>3</v>
      </c>
      <c r="C892">
        <v>23</v>
      </c>
      <c r="D892">
        <v>1</v>
      </c>
      <c r="E892">
        <v>1</v>
      </c>
      <c r="F892">
        <v>30000</v>
      </c>
      <c r="G892">
        <v>1337218</v>
      </c>
      <c r="H892" t="s">
        <v>461</v>
      </c>
      <c r="I892" t="s">
        <v>462</v>
      </c>
      <c r="J892" t="s">
        <v>34</v>
      </c>
      <c r="K892">
        <v>0</v>
      </c>
      <c r="L892">
        <v>232</v>
      </c>
      <c r="M892">
        <v>30</v>
      </c>
      <c r="N892">
        <v>0</v>
      </c>
      <c r="O892">
        <v>0</v>
      </c>
      <c r="P892">
        <v>0</v>
      </c>
      <c r="Q892" t="s">
        <v>49</v>
      </c>
      <c r="T892" t="s">
        <v>53</v>
      </c>
      <c r="U892" t="s">
        <v>54</v>
      </c>
      <c r="V892" t="s">
        <v>38</v>
      </c>
      <c r="W892" t="s">
        <v>39</v>
      </c>
      <c r="Y892">
        <v>2018</v>
      </c>
      <c r="Z892">
        <v>1</v>
      </c>
      <c r="AA892" t="s">
        <v>463</v>
      </c>
      <c r="AB892" t="s">
        <v>464</v>
      </c>
      <c r="AC892" s="1">
        <v>43313</v>
      </c>
      <c r="AE892" t="s">
        <v>41</v>
      </c>
    </row>
    <row r="893" spans="1:31" x14ac:dyDescent="0.25">
      <c r="A893">
        <v>2019</v>
      </c>
      <c r="B893">
        <v>3</v>
      </c>
      <c r="C893">
        <v>23</v>
      </c>
      <c r="D893">
        <v>1</v>
      </c>
      <c r="E893">
        <v>1</v>
      </c>
      <c r="F893">
        <v>6000</v>
      </c>
      <c r="G893">
        <v>1347108</v>
      </c>
      <c r="H893" t="s">
        <v>465</v>
      </c>
      <c r="I893" t="s">
        <v>466</v>
      </c>
      <c r="J893" t="s">
        <v>34</v>
      </c>
      <c r="K893">
        <f>O893+O894+O895+O896+O897+O898+O899+O900+O901</f>
        <v>8499816</v>
      </c>
      <c r="L893">
        <v>111</v>
      </c>
      <c r="M893">
        <v>30</v>
      </c>
      <c r="N893" t="s">
        <v>163</v>
      </c>
      <c r="O893">
        <v>6000000</v>
      </c>
      <c r="P893">
        <v>5460000</v>
      </c>
      <c r="Q893" t="s">
        <v>36</v>
      </c>
      <c r="T893" t="s">
        <v>164</v>
      </c>
      <c r="U893" t="s">
        <v>229</v>
      </c>
      <c r="V893" t="s">
        <v>38</v>
      </c>
      <c r="W893" t="s">
        <v>39</v>
      </c>
      <c r="Y893">
        <v>1996</v>
      </c>
      <c r="Z893">
        <v>1</v>
      </c>
      <c r="AA893" t="s">
        <v>467</v>
      </c>
      <c r="AB893" t="s">
        <v>468</v>
      </c>
      <c r="AC893" s="1">
        <v>35156</v>
      </c>
      <c r="AE893" t="s">
        <v>41</v>
      </c>
    </row>
    <row r="894" spans="1:31" x14ac:dyDescent="0.25">
      <c r="A894">
        <v>2019</v>
      </c>
      <c r="B894">
        <v>3</v>
      </c>
      <c r="C894">
        <v>23</v>
      </c>
      <c r="D894">
        <v>1</v>
      </c>
      <c r="E894">
        <v>1</v>
      </c>
      <c r="F894">
        <v>6000</v>
      </c>
      <c r="G894">
        <v>1347108</v>
      </c>
      <c r="H894" t="s">
        <v>465</v>
      </c>
      <c r="I894" t="s">
        <v>466</v>
      </c>
      <c r="J894" t="s">
        <v>34</v>
      </c>
      <c r="K894">
        <v>0</v>
      </c>
      <c r="L894">
        <v>113</v>
      </c>
      <c r="M894">
        <v>30</v>
      </c>
      <c r="N894">
        <v>0</v>
      </c>
      <c r="O894">
        <v>0</v>
      </c>
      <c r="P894">
        <v>0</v>
      </c>
      <c r="Q894" t="s">
        <v>42</v>
      </c>
      <c r="T894" t="s">
        <v>164</v>
      </c>
      <c r="U894" t="s">
        <v>229</v>
      </c>
      <c r="V894" t="s">
        <v>38</v>
      </c>
      <c r="W894" t="s">
        <v>39</v>
      </c>
      <c r="Y894">
        <v>1996</v>
      </c>
      <c r="Z894">
        <v>1</v>
      </c>
      <c r="AA894" t="s">
        <v>467</v>
      </c>
      <c r="AB894" t="s">
        <v>468</v>
      </c>
      <c r="AC894" s="1">
        <v>35156</v>
      </c>
      <c r="AE894" t="s">
        <v>41</v>
      </c>
    </row>
    <row r="895" spans="1:31" x14ac:dyDescent="0.25">
      <c r="A895">
        <v>2019</v>
      </c>
      <c r="B895">
        <v>3</v>
      </c>
      <c r="C895">
        <v>23</v>
      </c>
      <c r="D895">
        <v>1</v>
      </c>
      <c r="E895">
        <v>1</v>
      </c>
      <c r="F895">
        <v>6000</v>
      </c>
      <c r="G895">
        <v>1347108</v>
      </c>
      <c r="H895" t="s">
        <v>465</v>
      </c>
      <c r="I895" t="s">
        <v>466</v>
      </c>
      <c r="J895" t="s">
        <v>34</v>
      </c>
      <c r="K895">
        <v>0</v>
      </c>
      <c r="L895">
        <v>114</v>
      </c>
      <c r="M895">
        <v>30</v>
      </c>
      <c r="N895">
        <v>0</v>
      </c>
      <c r="O895">
        <v>0</v>
      </c>
      <c r="P895">
        <v>0</v>
      </c>
      <c r="Q895" t="s">
        <v>43</v>
      </c>
      <c r="T895" t="s">
        <v>164</v>
      </c>
      <c r="U895" t="s">
        <v>229</v>
      </c>
      <c r="V895" t="s">
        <v>38</v>
      </c>
      <c r="W895" t="s">
        <v>39</v>
      </c>
      <c r="Y895">
        <v>1996</v>
      </c>
      <c r="Z895">
        <v>1</v>
      </c>
      <c r="AA895" t="s">
        <v>467</v>
      </c>
      <c r="AB895" t="s">
        <v>468</v>
      </c>
      <c r="AC895" s="1">
        <v>35156</v>
      </c>
      <c r="AE895" t="s">
        <v>41</v>
      </c>
    </row>
    <row r="896" spans="1:31" x14ac:dyDescent="0.25">
      <c r="A896">
        <v>2019</v>
      </c>
      <c r="B896">
        <v>3</v>
      </c>
      <c r="C896">
        <v>23</v>
      </c>
      <c r="D896">
        <v>1</v>
      </c>
      <c r="E896">
        <v>1</v>
      </c>
      <c r="F896">
        <v>6000</v>
      </c>
      <c r="G896">
        <v>1347108</v>
      </c>
      <c r="H896" t="s">
        <v>465</v>
      </c>
      <c r="I896" t="s">
        <v>466</v>
      </c>
      <c r="J896" t="s">
        <v>34</v>
      </c>
      <c r="K896">
        <v>0</v>
      </c>
      <c r="L896">
        <v>123</v>
      </c>
      <c r="M896">
        <v>30</v>
      </c>
      <c r="N896">
        <v>0</v>
      </c>
      <c r="O896">
        <v>699816</v>
      </c>
      <c r="P896">
        <v>699816</v>
      </c>
      <c r="Q896" t="s">
        <v>44</v>
      </c>
      <c r="T896" t="s">
        <v>164</v>
      </c>
      <c r="U896" t="s">
        <v>229</v>
      </c>
      <c r="V896" t="s">
        <v>38</v>
      </c>
      <c r="W896" t="s">
        <v>39</v>
      </c>
      <c r="Y896">
        <v>1996</v>
      </c>
      <c r="Z896">
        <v>1</v>
      </c>
      <c r="AA896" t="s">
        <v>467</v>
      </c>
      <c r="AB896" t="s">
        <v>468</v>
      </c>
      <c r="AC896" s="1">
        <v>35156</v>
      </c>
      <c r="AE896" t="s">
        <v>41</v>
      </c>
    </row>
    <row r="897" spans="1:31" x14ac:dyDescent="0.25">
      <c r="A897">
        <v>2019</v>
      </c>
      <c r="B897">
        <v>3</v>
      </c>
      <c r="C897">
        <v>23</v>
      </c>
      <c r="D897">
        <v>1</v>
      </c>
      <c r="E897">
        <v>1</v>
      </c>
      <c r="F897">
        <v>6000</v>
      </c>
      <c r="G897">
        <v>1347108</v>
      </c>
      <c r="H897" t="s">
        <v>465</v>
      </c>
      <c r="I897" t="s">
        <v>466</v>
      </c>
      <c r="J897" t="s">
        <v>34</v>
      </c>
      <c r="K897">
        <v>0</v>
      </c>
      <c r="L897">
        <v>125</v>
      </c>
      <c r="M897">
        <v>30</v>
      </c>
      <c r="N897">
        <v>0</v>
      </c>
      <c r="O897">
        <v>0</v>
      </c>
      <c r="P897">
        <v>0</v>
      </c>
      <c r="Q897" t="s">
        <v>45</v>
      </c>
      <c r="T897" t="s">
        <v>164</v>
      </c>
      <c r="U897" t="s">
        <v>229</v>
      </c>
      <c r="V897" t="s">
        <v>38</v>
      </c>
      <c r="W897" t="s">
        <v>39</v>
      </c>
      <c r="Y897">
        <v>1996</v>
      </c>
      <c r="Z897">
        <v>1</v>
      </c>
      <c r="AA897" t="s">
        <v>467</v>
      </c>
      <c r="AB897" t="s">
        <v>468</v>
      </c>
      <c r="AC897" s="1">
        <v>35156</v>
      </c>
      <c r="AE897" t="s">
        <v>41</v>
      </c>
    </row>
    <row r="898" spans="1:31" x14ac:dyDescent="0.25">
      <c r="A898">
        <v>2019</v>
      </c>
      <c r="B898">
        <v>3</v>
      </c>
      <c r="C898">
        <v>23</v>
      </c>
      <c r="D898">
        <v>1</v>
      </c>
      <c r="E898">
        <v>1</v>
      </c>
      <c r="F898">
        <v>6000</v>
      </c>
      <c r="G898">
        <v>1347108</v>
      </c>
      <c r="H898" t="s">
        <v>465</v>
      </c>
      <c r="I898" t="s">
        <v>466</v>
      </c>
      <c r="J898" t="s">
        <v>34</v>
      </c>
      <c r="K898">
        <v>0</v>
      </c>
      <c r="L898">
        <v>131</v>
      </c>
      <c r="M898">
        <v>30</v>
      </c>
      <c r="N898">
        <v>0</v>
      </c>
      <c r="O898">
        <v>0</v>
      </c>
      <c r="P898">
        <v>0</v>
      </c>
      <c r="Q898" t="s">
        <v>46</v>
      </c>
      <c r="T898" t="s">
        <v>164</v>
      </c>
      <c r="U898" t="s">
        <v>229</v>
      </c>
      <c r="V898" t="s">
        <v>38</v>
      </c>
      <c r="W898" t="s">
        <v>39</v>
      </c>
      <c r="Y898">
        <v>1996</v>
      </c>
      <c r="Z898">
        <v>1</v>
      </c>
      <c r="AA898" t="s">
        <v>467</v>
      </c>
      <c r="AB898" t="s">
        <v>468</v>
      </c>
      <c r="AC898" s="1">
        <v>35156</v>
      </c>
      <c r="AE898" t="s">
        <v>41</v>
      </c>
    </row>
    <row r="899" spans="1:31" x14ac:dyDescent="0.25">
      <c r="A899">
        <v>2019</v>
      </c>
      <c r="B899">
        <v>3</v>
      </c>
      <c r="C899">
        <v>23</v>
      </c>
      <c r="D899">
        <v>1</v>
      </c>
      <c r="E899">
        <v>1</v>
      </c>
      <c r="F899">
        <v>6000</v>
      </c>
      <c r="G899">
        <v>1347108</v>
      </c>
      <c r="H899" t="s">
        <v>465</v>
      </c>
      <c r="I899" t="s">
        <v>466</v>
      </c>
      <c r="J899" t="s">
        <v>34</v>
      </c>
      <c r="K899">
        <v>0</v>
      </c>
      <c r="L899">
        <v>133</v>
      </c>
      <c r="M899">
        <v>30</v>
      </c>
      <c r="N899">
        <v>0</v>
      </c>
      <c r="O899">
        <v>1800000</v>
      </c>
      <c r="P899">
        <v>1800000</v>
      </c>
      <c r="Q899" t="s">
        <v>47</v>
      </c>
      <c r="T899" t="s">
        <v>164</v>
      </c>
      <c r="U899" t="s">
        <v>229</v>
      </c>
      <c r="V899" t="s">
        <v>38</v>
      </c>
      <c r="W899" t="s">
        <v>39</v>
      </c>
      <c r="Y899">
        <v>1996</v>
      </c>
      <c r="Z899">
        <v>1</v>
      </c>
      <c r="AA899" t="s">
        <v>467</v>
      </c>
      <c r="AB899" t="s">
        <v>468</v>
      </c>
      <c r="AC899" s="1">
        <v>35156</v>
      </c>
      <c r="AE899" t="s">
        <v>41</v>
      </c>
    </row>
    <row r="900" spans="1:31" x14ac:dyDescent="0.25">
      <c r="A900">
        <v>2019</v>
      </c>
      <c r="B900">
        <v>3</v>
      </c>
      <c r="C900">
        <v>23</v>
      </c>
      <c r="D900">
        <v>1</v>
      </c>
      <c r="E900">
        <v>1</v>
      </c>
      <c r="F900">
        <v>6000</v>
      </c>
      <c r="G900">
        <v>1347108</v>
      </c>
      <c r="H900" t="s">
        <v>465</v>
      </c>
      <c r="I900" t="s">
        <v>466</v>
      </c>
      <c r="J900" t="s">
        <v>34</v>
      </c>
      <c r="K900">
        <v>0</v>
      </c>
      <c r="L900">
        <v>199</v>
      </c>
      <c r="M900">
        <v>30</v>
      </c>
      <c r="N900">
        <v>0</v>
      </c>
      <c r="O900">
        <v>0</v>
      </c>
      <c r="P900">
        <v>0</v>
      </c>
      <c r="Q900" t="s">
        <v>48</v>
      </c>
      <c r="T900" t="s">
        <v>164</v>
      </c>
      <c r="U900" t="s">
        <v>229</v>
      </c>
      <c r="V900" t="s">
        <v>38</v>
      </c>
      <c r="W900" t="s">
        <v>39</v>
      </c>
      <c r="Y900">
        <v>1996</v>
      </c>
      <c r="Z900">
        <v>1</v>
      </c>
      <c r="AA900" t="s">
        <v>467</v>
      </c>
      <c r="AB900" t="s">
        <v>468</v>
      </c>
      <c r="AC900" s="1">
        <v>35156</v>
      </c>
      <c r="AE900" t="s">
        <v>41</v>
      </c>
    </row>
    <row r="901" spans="1:31" x14ac:dyDescent="0.25">
      <c r="A901">
        <v>2019</v>
      </c>
      <c r="B901">
        <v>3</v>
      </c>
      <c r="C901">
        <v>23</v>
      </c>
      <c r="D901">
        <v>1</v>
      </c>
      <c r="E901">
        <v>1</v>
      </c>
      <c r="F901">
        <v>6000</v>
      </c>
      <c r="G901">
        <v>1347108</v>
      </c>
      <c r="H901" t="s">
        <v>465</v>
      </c>
      <c r="I901" t="s">
        <v>466</v>
      </c>
      <c r="J901" t="s">
        <v>34</v>
      </c>
      <c r="K901">
        <v>0</v>
      </c>
      <c r="L901">
        <v>232</v>
      </c>
      <c r="M901">
        <v>30</v>
      </c>
      <c r="N901">
        <v>0</v>
      </c>
      <c r="O901">
        <v>0</v>
      </c>
      <c r="P901">
        <v>0</v>
      </c>
      <c r="Q901" t="s">
        <v>49</v>
      </c>
      <c r="T901" t="s">
        <v>164</v>
      </c>
      <c r="U901" t="s">
        <v>229</v>
      </c>
      <c r="V901" t="s">
        <v>38</v>
      </c>
      <c r="W901" t="s">
        <v>39</v>
      </c>
      <c r="Y901">
        <v>1996</v>
      </c>
      <c r="Z901">
        <v>1</v>
      </c>
      <c r="AA901" t="s">
        <v>467</v>
      </c>
      <c r="AB901" t="s">
        <v>468</v>
      </c>
      <c r="AC901" s="1">
        <v>35156</v>
      </c>
      <c r="AE901" t="s">
        <v>41</v>
      </c>
    </row>
    <row r="902" spans="1:31" x14ac:dyDescent="0.25">
      <c r="A902">
        <v>2019</v>
      </c>
      <c r="B902">
        <v>3</v>
      </c>
      <c r="C902">
        <v>23</v>
      </c>
      <c r="D902">
        <v>1</v>
      </c>
      <c r="E902">
        <v>1</v>
      </c>
      <c r="F902">
        <v>6000</v>
      </c>
      <c r="G902">
        <v>1350531</v>
      </c>
      <c r="H902" t="s">
        <v>469</v>
      </c>
      <c r="I902" t="s">
        <v>470</v>
      </c>
      <c r="J902" t="s">
        <v>34</v>
      </c>
      <c r="K902">
        <f>O902+O903+O904+O905+O906+O907+O908+O909+O910</f>
        <v>7927500</v>
      </c>
      <c r="L902">
        <v>111</v>
      </c>
      <c r="M902">
        <v>10</v>
      </c>
      <c r="N902" t="s">
        <v>133</v>
      </c>
      <c r="O902">
        <v>4900000</v>
      </c>
      <c r="P902">
        <v>4459000</v>
      </c>
      <c r="Q902" t="s">
        <v>36</v>
      </c>
      <c r="T902" t="s">
        <v>37</v>
      </c>
      <c r="U902" t="s">
        <v>229</v>
      </c>
      <c r="V902" t="s">
        <v>38</v>
      </c>
      <c r="W902" t="s">
        <v>39</v>
      </c>
      <c r="Y902">
        <v>1994</v>
      </c>
      <c r="Z902">
        <v>1</v>
      </c>
      <c r="AA902" t="s">
        <v>471</v>
      </c>
      <c r="AB902" t="s">
        <v>166</v>
      </c>
      <c r="AC902" s="1">
        <v>34335</v>
      </c>
      <c r="AE902" t="s">
        <v>41</v>
      </c>
    </row>
    <row r="903" spans="1:31" x14ac:dyDescent="0.25">
      <c r="A903">
        <v>2019</v>
      </c>
      <c r="B903">
        <v>3</v>
      </c>
      <c r="C903">
        <v>23</v>
      </c>
      <c r="D903">
        <v>1</v>
      </c>
      <c r="E903">
        <v>1</v>
      </c>
      <c r="F903">
        <v>6000</v>
      </c>
      <c r="G903">
        <v>1350531</v>
      </c>
      <c r="H903" t="s">
        <v>469</v>
      </c>
      <c r="I903" t="s">
        <v>470</v>
      </c>
      <c r="J903" t="s">
        <v>34</v>
      </c>
      <c r="K903">
        <v>0</v>
      </c>
      <c r="L903">
        <v>113</v>
      </c>
      <c r="M903">
        <v>30</v>
      </c>
      <c r="N903">
        <v>0</v>
      </c>
      <c r="O903">
        <v>0</v>
      </c>
      <c r="P903">
        <v>0</v>
      </c>
      <c r="Q903" t="s">
        <v>42</v>
      </c>
      <c r="T903" t="s">
        <v>37</v>
      </c>
      <c r="U903" t="s">
        <v>229</v>
      </c>
      <c r="V903" t="s">
        <v>38</v>
      </c>
      <c r="W903" t="s">
        <v>39</v>
      </c>
      <c r="Y903">
        <v>1994</v>
      </c>
      <c r="Z903">
        <v>1</v>
      </c>
      <c r="AA903" t="s">
        <v>471</v>
      </c>
      <c r="AB903" t="s">
        <v>166</v>
      </c>
      <c r="AC903" s="1">
        <v>34335</v>
      </c>
      <c r="AE903" t="s">
        <v>41</v>
      </c>
    </row>
    <row r="904" spans="1:31" x14ac:dyDescent="0.25">
      <c r="A904">
        <v>2019</v>
      </c>
      <c r="B904">
        <v>3</v>
      </c>
      <c r="C904">
        <v>23</v>
      </c>
      <c r="D904">
        <v>1</v>
      </c>
      <c r="E904">
        <v>1</v>
      </c>
      <c r="F904">
        <v>6000</v>
      </c>
      <c r="G904">
        <v>1350531</v>
      </c>
      <c r="H904" t="s">
        <v>469</v>
      </c>
      <c r="I904" t="s">
        <v>470</v>
      </c>
      <c r="J904" t="s">
        <v>34</v>
      </c>
      <c r="K904">
        <v>0</v>
      </c>
      <c r="L904">
        <v>114</v>
      </c>
      <c r="M904">
        <v>10</v>
      </c>
      <c r="N904">
        <v>0</v>
      </c>
      <c r="O904">
        <v>0</v>
      </c>
      <c r="P904">
        <v>0</v>
      </c>
      <c r="Q904" t="s">
        <v>43</v>
      </c>
      <c r="T904" t="s">
        <v>37</v>
      </c>
      <c r="U904" t="s">
        <v>229</v>
      </c>
      <c r="V904" t="s">
        <v>38</v>
      </c>
      <c r="W904" t="s">
        <v>39</v>
      </c>
      <c r="Y904">
        <v>1994</v>
      </c>
      <c r="Z904">
        <v>1</v>
      </c>
      <c r="AA904" t="s">
        <v>471</v>
      </c>
      <c r="AB904" t="s">
        <v>166</v>
      </c>
      <c r="AC904" s="1">
        <v>34335</v>
      </c>
      <c r="AE904" t="s">
        <v>41</v>
      </c>
    </row>
    <row r="905" spans="1:31" x14ac:dyDescent="0.25">
      <c r="A905">
        <v>2019</v>
      </c>
      <c r="B905">
        <v>3</v>
      </c>
      <c r="C905">
        <v>23</v>
      </c>
      <c r="D905">
        <v>1</v>
      </c>
      <c r="E905">
        <v>1</v>
      </c>
      <c r="F905">
        <v>6000</v>
      </c>
      <c r="G905">
        <v>1350531</v>
      </c>
      <c r="H905" t="s">
        <v>469</v>
      </c>
      <c r="I905" t="s">
        <v>470</v>
      </c>
      <c r="J905" t="s">
        <v>34</v>
      </c>
      <c r="K905">
        <v>0</v>
      </c>
      <c r="L905">
        <v>123</v>
      </c>
      <c r="M905">
        <v>30</v>
      </c>
      <c r="N905">
        <v>0</v>
      </c>
      <c r="O905">
        <v>127500</v>
      </c>
      <c r="P905">
        <v>127500</v>
      </c>
      <c r="Q905" t="s">
        <v>44</v>
      </c>
      <c r="T905" t="s">
        <v>37</v>
      </c>
      <c r="U905" t="s">
        <v>229</v>
      </c>
      <c r="V905" t="s">
        <v>38</v>
      </c>
      <c r="W905" t="s">
        <v>39</v>
      </c>
      <c r="Y905">
        <v>1994</v>
      </c>
      <c r="Z905">
        <v>1</v>
      </c>
      <c r="AA905" t="s">
        <v>471</v>
      </c>
      <c r="AB905" t="s">
        <v>166</v>
      </c>
      <c r="AC905" s="1">
        <v>34335</v>
      </c>
      <c r="AE905" t="s">
        <v>41</v>
      </c>
    </row>
    <row r="906" spans="1:31" x14ac:dyDescent="0.25">
      <c r="A906">
        <v>2019</v>
      </c>
      <c r="B906">
        <v>3</v>
      </c>
      <c r="C906">
        <v>23</v>
      </c>
      <c r="D906">
        <v>1</v>
      </c>
      <c r="E906">
        <v>1</v>
      </c>
      <c r="F906">
        <v>6000</v>
      </c>
      <c r="G906">
        <v>1350531</v>
      </c>
      <c r="H906" t="s">
        <v>469</v>
      </c>
      <c r="I906" t="s">
        <v>470</v>
      </c>
      <c r="J906" t="s">
        <v>34</v>
      </c>
      <c r="K906">
        <v>0</v>
      </c>
      <c r="L906">
        <v>125</v>
      </c>
      <c r="M906">
        <v>30</v>
      </c>
      <c r="N906">
        <v>0</v>
      </c>
      <c r="O906">
        <v>0</v>
      </c>
      <c r="P906">
        <v>0</v>
      </c>
      <c r="Q906" t="s">
        <v>45</v>
      </c>
      <c r="T906" t="s">
        <v>37</v>
      </c>
      <c r="U906" t="s">
        <v>229</v>
      </c>
      <c r="V906" t="s">
        <v>38</v>
      </c>
      <c r="W906" t="s">
        <v>39</v>
      </c>
      <c r="Y906">
        <v>1994</v>
      </c>
      <c r="Z906">
        <v>1</v>
      </c>
      <c r="AA906" t="s">
        <v>471</v>
      </c>
      <c r="AB906" t="s">
        <v>166</v>
      </c>
      <c r="AC906" s="1">
        <v>34335</v>
      </c>
      <c r="AE906" t="s">
        <v>41</v>
      </c>
    </row>
    <row r="907" spans="1:31" x14ac:dyDescent="0.25">
      <c r="A907">
        <v>2019</v>
      </c>
      <c r="B907">
        <v>3</v>
      </c>
      <c r="C907">
        <v>23</v>
      </c>
      <c r="D907">
        <v>1</v>
      </c>
      <c r="E907">
        <v>1</v>
      </c>
      <c r="F907">
        <v>6000</v>
      </c>
      <c r="G907">
        <v>1350531</v>
      </c>
      <c r="H907" t="s">
        <v>469</v>
      </c>
      <c r="I907" t="s">
        <v>470</v>
      </c>
      <c r="J907" t="s">
        <v>34</v>
      </c>
      <c r="K907">
        <v>0</v>
      </c>
      <c r="L907">
        <v>131</v>
      </c>
      <c r="M907">
        <v>30</v>
      </c>
      <c r="N907">
        <v>0</v>
      </c>
      <c r="O907">
        <v>0</v>
      </c>
      <c r="P907">
        <v>0</v>
      </c>
      <c r="Q907" t="s">
        <v>46</v>
      </c>
      <c r="T907" t="s">
        <v>37</v>
      </c>
      <c r="U907" t="s">
        <v>229</v>
      </c>
      <c r="V907" t="s">
        <v>38</v>
      </c>
      <c r="W907" t="s">
        <v>39</v>
      </c>
      <c r="Y907">
        <v>1994</v>
      </c>
      <c r="Z907">
        <v>1</v>
      </c>
      <c r="AA907" t="s">
        <v>471</v>
      </c>
      <c r="AB907" t="s">
        <v>166</v>
      </c>
      <c r="AC907" s="1">
        <v>34335</v>
      </c>
      <c r="AE907" t="s">
        <v>41</v>
      </c>
    </row>
    <row r="908" spans="1:31" x14ac:dyDescent="0.25">
      <c r="A908">
        <v>2019</v>
      </c>
      <c r="B908">
        <v>3</v>
      </c>
      <c r="C908">
        <v>23</v>
      </c>
      <c r="D908">
        <v>1</v>
      </c>
      <c r="E908">
        <v>1</v>
      </c>
      <c r="F908">
        <v>6000</v>
      </c>
      <c r="G908">
        <v>1350531</v>
      </c>
      <c r="H908" t="s">
        <v>469</v>
      </c>
      <c r="I908" t="s">
        <v>470</v>
      </c>
      <c r="J908" t="s">
        <v>34</v>
      </c>
      <c r="K908">
        <v>0</v>
      </c>
      <c r="L908">
        <v>133</v>
      </c>
      <c r="M908">
        <v>30</v>
      </c>
      <c r="N908">
        <v>0</v>
      </c>
      <c r="O908">
        <v>1800000</v>
      </c>
      <c r="P908">
        <v>1800000</v>
      </c>
      <c r="Q908" t="s">
        <v>47</v>
      </c>
      <c r="T908" t="s">
        <v>37</v>
      </c>
      <c r="U908" t="s">
        <v>229</v>
      </c>
      <c r="V908" t="s">
        <v>38</v>
      </c>
      <c r="W908" t="s">
        <v>39</v>
      </c>
      <c r="Y908">
        <v>1994</v>
      </c>
      <c r="Z908">
        <v>1</v>
      </c>
      <c r="AA908" t="s">
        <v>471</v>
      </c>
      <c r="AB908" t="s">
        <v>166</v>
      </c>
      <c r="AC908" s="1">
        <v>34335</v>
      </c>
      <c r="AE908" t="s">
        <v>41</v>
      </c>
    </row>
    <row r="909" spans="1:31" x14ac:dyDescent="0.25">
      <c r="A909">
        <v>2019</v>
      </c>
      <c r="B909">
        <v>3</v>
      </c>
      <c r="C909">
        <v>23</v>
      </c>
      <c r="D909">
        <v>1</v>
      </c>
      <c r="E909">
        <v>1</v>
      </c>
      <c r="F909">
        <v>6000</v>
      </c>
      <c r="G909">
        <v>1350531</v>
      </c>
      <c r="H909" t="s">
        <v>469</v>
      </c>
      <c r="I909" t="s">
        <v>470</v>
      </c>
      <c r="J909" t="s">
        <v>34</v>
      </c>
      <c r="K909">
        <v>0</v>
      </c>
      <c r="L909">
        <v>199</v>
      </c>
      <c r="M909">
        <v>30</v>
      </c>
      <c r="N909">
        <v>0</v>
      </c>
      <c r="O909">
        <v>1100000</v>
      </c>
      <c r="P909">
        <v>1001000</v>
      </c>
      <c r="Q909" t="s">
        <v>48</v>
      </c>
      <c r="T909" t="s">
        <v>37</v>
      </c>
      <c r="U909" t="s">
        <v>229</v>
      </c>
      <c r="V909" t="s">
        <v>38</v>
      </c>
      <c r="W909" t="s">
        <v>39</v>
      </c>
      <c r="Y909">
        <v>1994</v>
      </c>
      <c r="Z909">
        <v>1</v>
      </c>
      <c r="AA909" t="s">
        <v>471</v>
      </c>
      <c r="AB909" t="s">
        <v>166</v>
      </c>
      <c r="AC909" s="1">
        <v>34335</v>
      </c>
      <c r="AE909" t="s">
        <v>41</v>
      </c>
    </row>
    <row r="910" spans="1:31" x14ac:dyDescent="0.25">
      <c r="A910">
        <v>2019</v>
      </c>
      <c r="B910">
        <v>3</v>
      </c>
      <c r="C910">
        <v>23</v>
      </c>
      <c r="D910">
        <v>1</v>
      </c>
      <c r="E910">
        <v>1</v>
      </c>
      <c r="F910">
        <v>6000</v>
      </c>
      <c r="G910">
        <v>1350531</v>
      </c>
      <c r="H910" t="s">
        <v>469</v>
      </c>
      <c r="I910" t="s">
        <v>470</v>
      </c>
      <c r="J910" t="s">
        <v>34</v>
      </c>
      <c r="K910">
        <v>0</v>
      </c>
      <c r="L910">
        <v>232</v>
      </c>
      <c r="M910">
        <v>30</v>
      </c>
      <c r="N910">
        <v>0</v>
      </c>
      <c r="O910">
        <v>0</v>
      </c>
      <c r="P910">
        <v>0</v>
      </c>
      <c r="Q910" t="s">
        <v>49</v>
      </c>
      <c r="T910" t="s">
        <v>37</v>
      </c>
      <c r="U910" t="s">
        <v>229</v>
      </c>
      <c r="V910" t="s">
        <v>38</v>
      </c>
      <c r="W910" t="s">
        <v>39</v>
      </c>
      <c r="Y910">
        <v>1994</v>
      </c>
      <c r="Z910">
        <v>1</v>
      </c>
      <c r="AA910" t="s">
        <v>471</v>
      </c>
      <c r="AB910" t="s">
        <v>166</v>
      </c>
      <c r="AC910" s="1">
        <v>34335</v>
      </c>
      <c r="AE910" t="s">
        <v>41</v>
      </c>
    </row>
    <row r="911" spans="1:31" x14ac:dyDescent="0.25">
      <c r="A911">
        <v>2019</v>
      </c>
      <c r="B911">
        <v>3</v>
      </c>
      <c r="C911">
        <v>23</v>
      </c>
      <c r="D911">
        <v>1</v>
      </c>
      <c r="E911">
        <v>1</v>
      </c>
      <c r="F911">
        <v>48000</v>
      </c>
      <c r="G911">
        <v>1380691</v>
      </c>
      <c r="H911" t="s">
        <v>472</v>
      </c>
      <c r="I911" t="s">
        <v>473</v>
      </c>
      <c r="J911" t="s">
        <v>34</v>
      </c>
      <c r="K911">
        <f>O911+O912+O913+O914+O915+O916+O917+O918+O919</f>
        <v>3722500</v>
      </c>
      <c r="L911">
        <v>111</v>
      </c>
      <c r="M911">
        <v>10</v>
      </c>
      <c r="N911" t="s">
        <v>99</v>
      </c>
      <c r="O911">
        <v>3000000</v>
      </c>
      <c r="P911">
        <v>2730000</v>
      </c>
      <c r="Q911" t="s">
        <v>36</v>
      </c>
      <c r="T911" t="s">
        <v>73</v>
      </c>
      <c r="U911" t="s">
        <v>1415</v>
      </c>
      <c r="V911" t="s">
        <v>38</v>
      </c>
      <c r="W911" t="s">
        <v>39</v>
      </c>
      <c r="Y911">
        <v>2018</v>
      </c>
      <c r="Z911">
        <v>1</v>
      </c>
      <c r="AA911" t="s">
        <v>474</v>
      </c>
      <c r="AB911" t="s">
        <v>69</v>
      </c>
      <c r="AC911" s="1">
        <v>43163</v>
      </c>
      <c r="AE911" t="s">
        <v>41</v>
      </c>
    </row>
    <row r="912" spans="1:31" x14ac:dyDescent="0.25">
      <c r="A912">
        <v>2019</v>
      </c>
      <c r="B912">
        <v>3</v>
      </c>
      <c r="C912">
        <v>23</v>
      </c>
      <c r="D912">
        <v>1</v>
      </c>
      <c r="E912">
        <v>1</v>
      </c>
      <c r="F912">
        <v>48000</v>
      </c>
      <c r="G912">
        <v>1380691</v>
      </c>
      <c r="H912" t="s">
        <v>472</v>
      </c>
      <c r="I912" t="s">
        <v>473</v>
      </c>
      <c r="J912" t="s">
        <v>34</v>
      </c>
      <c r="K912">
        <v>0</v>
      </c>
      <c r="L912">
        <v>113</v>
      </c>
      <c r="M912">
        <v>30</v>
      </c>
      <c r="N912">
        <v>0</v>
      </c>
      <c r="O912">
        <v>0</v>
      </c>
      <c r="P912">
        <v>0</v>
      </c>
      <c r="Q912" t="s">
        <v>42</v>
      </c>
      <c r="T912" t="s">
        <v>73</v>
      </c>
      <c r="U912" t="s">
        <v>1415</v>
      </c>
      <c r="V912" t="s">
        <v>38</v>
      </c>
      <c r="W912" t="s">
        <v>39</v>
      </c>
      <c r="Y912">
        <v>2018</v>
      </c>
      <c r="Z912">
        <v>1</v>
      </c>
      <c r="AA912" t="s">
        <v>474</v>
      </c>
      <c r="AB912" t="s">
        <v>69</v>
      </c>
      <c r="AC912" s="1">
        <v>43163</v>
      </c>
      <c r="AE912" t="s">
        <v>41</v>
      </c>
    </row>
    <row r="913" spans="1:31" x14ac:dyDescent="0.25">
      <c r="A913">
        <v>2019</v>
      </c>
      <c r="B913">
        <v>3</v>
      </c>
      <c r="C913">
        <v>23</v>
      </c>
      <c r="D913">
        <v>1</v>
      </c>
      <c r="E913">
        <v>1</v>
      </c>
      <c r="F913">
        <v>48000</v>
      </c>
      <c r="G913">
        <v>1380691</v>
      </c>
      <c r="H913" t="s">
        <v>472</v>
      </c>
      <c r="I913" t="s">
        <v>473</v>
      </c>
      <c r="J913" t="s">
        <v>34</v>
      </c>
      <c r="K913">
        <v>0</v>
      </c>
      <c r="L913">
        <v>114</v>
      </c>
      <c r="M913">
        <v>10</v>
      </c>
      <c r="N913">
        <v>0</v>
      </c>
      <c r="O913">
        <v>0</v>
      </c>
      <c r="P913">
        <v>0</v>
      </c>
      <c r="Q913" t="s">
        <v>43</v>
      </c>
      <c r="T913" t="s">
        <v>73</v>
      </c>
      <c r="U913" t="s">
        <v>1415</v>
      </c>
      <c r="V913" t="s">
        <v>38</v>
      </c>
      <c r="W913" t="s">
        <v>39</v>
      </c>
      <c r="Y913">
        <v>2018</v>
      </c>
      <c r="Z913">
        <v>1</v>
      </c>
      <c r="AA913" t="s">
        <v>474</v>
      </c>
      <c r="AB913" t="s">
        <v>69</v>
      </c>
      <c r="AC913" s="1">
        <v>43163</v>
      </c>
      <c r="AE913" t="s">
        <v>41</v>
      </c>
    </row>
    <row r="914" spans="1:31" x14ac:dyDescent="0.25">
      <c r="A914">
        <v>2019</v>
      </c>
      <c r="B914">
        <v>3</v>
      </c>
      <c r="C914">
        <v>23</v>
      </c>
      <c r="D914">
        <v>1</v>
      </c>
      <c r="E914">
        <v>1</v>
      </c>
      <c r="F914">
        <v>48000</v>
      </c>
      <c r="G914">
        <v>1380691</v>
      </c>
      <c r="H914" t="s">
        <v>472</v>
      </c>
      <c r="I914" t="s">
        <v>473</v>
      </c>
      <c r="J914" t="s">
        <v>34</v>
      </c>
      <c r="K914">
        <v>0</v>
      </c>
      <c r="L914">
        <v>123</v>
      </c>
      <c r="M914">
        <v>30</v>
      </c>
      <c r="N914">
        <v>0</v>
      </c>
      <c r="O914">
        <v>680000</v>
      </c>
      <c r="P914">
        <v>680000</v>
      </c>
      <c r="Q914" t="s">
        <v>44</v>
      </c>
      <c r="T914" t="s">
        <v>73</v>
      </c>
      <c r="U914" t="s">
        <v>1415</v>
      </c>
      <c r="V914" t="s">
        <v>38</v>
      </c>
      <c r="W914" t="s">
        <v>39</v>
      </c>
      <c r="Y914">
        <v>2018</v>
      </c>
      <c r="Z914">
        <v>1</v>
      </c>
      <c r="AA914" t="s">
        <v>474</v>
      </c>
      <c r="AB914" t="s">
        <v>69</v>
      </c>
      <c r="AC914" s="1">
        <v>43163</v>
      </c>
      <c r="AE914" t="s">
        <v>41</v>
      </c>
    </row>
    <row r="915" spans="1:31" x14ac:dyDescent="0.25">
      <c r="A915">
        <v>2019</v>
      </c>
      <c r="B915">
        <v>3</v>
      </c>
      <c r="C915">
        <v>23</v>
      </c>
      <c r="D915">
        <v>1</v>
      </c>
      <c r="E915">
        <v>1</v>
      </c>
      <c r="F915">
        <v>48000</v>
      </c>
      <c r="G915">
        <v>1380691</v>
      </c>
      <c r="H915" t="s">
        <v>472</v>
      </c>
      <c r="I915" t="s">
        <v>473</v>
      </c>
      <c r="J915" t="s">
        <v>34</v>
      </c>
      <c r="K915">
        <v>0</v>
      </c>
      <c r="L915">
        <v>125</v>
      </c>
      <c r="M915">
        <v>30</v>
      </c>
      <c r="N915">
        <v>0</v>
      </c>
      <c r="O915">
        <v>42500</v>
      </c>
      <c r="P915">
        <v>42500</v>
      </c>
      <c r="Q915" t="s">
        <v>45</v>
      </c>
      <c r="T915" t="s">
        <v>73</v>
      </c>
      <c r="U915" t="s">
        <v>1415</v>
      </c>
      <c r="V915" t="s">
        <v>38</v>
      </c>
      <c r="W915" t="s">
        <v>39</v>
      </c>
      <c r="Y915">
        <v>2018</v>
      </c>
      <c r="Z915">
        <v>1</v>
      </c>
      <c r="AA915" t="s">
        <v>474</v>
      </c>
      <c r="AB915" t="s">
        <v>69</v>
      </c>
      <c r="AC915" s="1">
        <v>43163</v>
      </c>
      <c r="AE915" t="s">
        <v>41</v>
      </c>
    </row>
    <row r="916" spans="1:31" x14ac:dyDescent="0.25">
      <c r="A916">
        <v>2019</v>
      </c>
      <c r="B916">
        <v>3</v>
      </c>
      <c r="C916">
        <v>23</v>
      </c>
      <c r="D916">
        <v>1</v>
      </c>
      <c r="E916">
        <v>1</v>
      </c>
      <c r="F916">
        <v>48000</v>
      </c>
      <c r="G916">
        <v>1380691</v>
      </c>
      <c r="H916" t="s">
        <v>472</v>
      </c>
      <c r="I916" t="s">
        <v>473</v>
      </c>
      <c r="J916" t="s">
        <v>34</v>
      </c>
      <c r="K916">
        <v>0</v>
      </c>
      <c r="L916">
        <v>131</v>
      </c>
      <c r="M916">
        <v>30</v>
      </c>
      <c r="N916">
        <v>0</v>
      </c>
      <c r="O916">
        <v>0</v>
      </c>
      <c r="P916">
        <v>0</v>
      </c>
      <c r="Q916" t="s">
        <v>46</v>
      </c>
      <c r="T916" t="s">
        <v>73</v>
      </c>
      <c r="U916" t="s">
        <v>1415</v>
      </c>
      <c r="V916" t="s">
        <v>38</v>
      </c>
      <c r="W916" t="s">
        <v>39</v>
      </c>
      <c r="Y916">
        <v>2018</v>
      </c>
      <c r="Z916">
        <v>1</v>
      </c>
      <c r="AA916" t="s">
        <v>474</v>
      </c>
      <c r="AB916" t="s">
        <v>69</v>
      </c>
      <c r="AC916" s="1">
        <v>43163</v>
      </c>
      <c r="AE916" t="s">
        <v>41</v>
      </c>
    </row>
    <row r="917" spans="1:31" x14ac:dyDescent="0.25">
      <c r="A917">
        <v>2019</v>
      </c>
      <c r="B917">
        <v>3</v>
      </c>
      <c r="C917">
        <v>23</v>
      </c>
      <c r="D917">
        <v>1</v>
      </c>
      <c r="E917">
        <v>1</v>
      </c>
      <c r="F917">
        <v>48000</v>
      </c>
      <c r="G917">
        <v>1380691</v>
      </c>
      <c r="H917" t="s">
        <v>472</v>
      </c>
      <c r="I917" t="s">
        <v>473</v>
      </c>
      <c r="J917" t="s">
        <v>34</v>
      </c>
      <c r="K917">
        <v>0</v>
      </c>
      <c r="L917">
        <v>133</v>
      </c>
      <c r="M917">
        <v>30</v>
      </c>
      <c r="N917">
        <v>0</v>
      </c>
      <c r="O917">
        <v>0</v>
      </c>
      <c r="P917">
        <v>0</v>
      </c>
      <c r="Q917" t="s">
        <v>47</v>
      </c>
      <c r="T917" t="s">
        <v>73</v>
      </c>
      <c r="U917" t="s">
        <v>1415</v>
      </c>
      <c r="V917" t="s">
        <v>38</v>
      </c>
      <c r="W917" t="s">
        <v>39</v>
      </c>
      <c r="Y917">
        <v>2018</v>
      </c>
      <c r="Z917">
        <v>1</v>
      </c>
      <c r="AA917" t="s">
        <v>474</v>
      </c>
      <c r="AB917" t="s">
        <v>69</v>
      </c>
      <c r="AC917" s="1">
        <v>43163</v>
      </c>
      <c r="AE917" t="s">
        <v>41</v>
      </c>
    </row>
    <row r="918" spans="1:31" x14ac:dyDescent="0.25">
      <c r="A918">
        <v>2019</v>
      </c>
      <c r="B918">
        <v>3</v>
      </c>
      <c r="C918">
        <v>23</v>
      </c>
      <c r="D918">
        <v>1</v>
      </c>
      <c r="E918">
        <v>1</v>
      </c>
      <c r="F918">
        <v>48000</v>
      </c>
      <c r="G918">
        <v>1380691</v>
      </c>
      <c r="H918" t="s">
        <v>472</v>
      </c>
      <c r="I918" t="s">
        <v>473</v>
      </c>
      <c r="J918" t="s">
        <v>34</v>
      </c>
      <c r="K918">
        <v>0</v>
      </c>
      <c r="L918">
        <v>199</v>
      </c>
      <c r="M918">
        <v>30</v>
      </c>
      <c r="N918">
        <v>0</v>
      </c>
      <c r="O918">
        <v>0</v>
      </c>
      <c r="P918">
        <v>0</v>
      </c>
      <c r="Q918" t="s">
        <v>48</v>
      </c>
      <c r="T918" t="s">
        <v>73</v>
      </c>
      <c r="U918" t="s">
        <v>1415</v>
      </c>
      <c r="V918" t="s">
        <v>38</v>
      </c>
      <c r="W918" t="s">
        <v>39</v>
      </c>
      <c r="Y918">
        <v>2018</v>
      </c>
      <c r="Z918">
        <v>1</v>
      </c>
      <c r="AA918" t="s">
        <v>474</v>
      </c>
      <c r="AB918" t="s">
        <v>69</v>
      </c>
      <c r="AC918" s="1">
        <v>43163</v>
      </c>
      <c r="AE918" t="s">
        <v>41</v>
      </c>
    </row>
    <row r="919" spans="1:31" x14ac:dyDescent="0.25">
      <c r="A919">
        <v>2019</v>
      </c>
      <c r="B919">
        <v>3</v>
      </c>
      <c r="C919">
        <v>23</v>
      </c>
      <c r="D919">
        <v>1</v>
      </c>
      <c r="E919">
        <v>1</v>
      </c>
      <c r="F919">
        <v>48000</v>
      </c>
      <c r="G919">
        <v>1380691</v>
      </c>
      <c r="H919" t="s">
        <v>472</v>
      </c>
      <c r="I919" t="s">
        <v>473</v>
      </c>
      <c r="J919" t="s">
        <v>34</v>
      </c>
      <c r="K919">
        <v>0</v>
      </c>
      <c r="L919">
        <v>232</v>
      </c>
      <c r="M919">
        <v>30</v>
      </c>
      <c r="N919">
        <v>0</v>
      </c>
      <c r="O919">
        <v>0</v>
      </c>
      <c r="P919">
        <v>0</v>
      </c>
      <c r="Q919" t="s">
        <v>49</v>
      </c>
      <c r="T919" t="s">
        <v>73</v>
      </c>
      <c r="U919" t="s">
        <v>1415</v>
      </c>
      <c r="V919" t="s">
        <v>38</v>
      </c>
      <c r="W919" t="s">
        <v>39</v>
      </c>
      <c r="Y919">
        <v>2018</v>
      </c>
      <c r="Z919">
        <v>1</v>
      </c>
      <c r="AA919" t="s">
        <v>474</v>
      </c>
      <c r="AB919" t="s">
        <v>69</v>
      </c>
      <c r="AC919" s="1">
        <v>43163</v>
      </c>
      <c r="AE919" t="s">
        <v>41</v>
      </c>
    </row>
    <row r="920" spans="1:31" x14ac:dyDescent="0.25">
      <c r="A920">
        <v>2019</v>
      </c>
      <c r="B920">
        <v>3</v>
      </c>
      <c r="C920">
        <v>23</v>
      </c>
      <c r="D920">
        <v>1</v>
      </c>
      <c r="E920">
        <v>1</v>
      </c>
      <c r="F920">
        <v>23000</v>
      </c>
      <c r="G920">
        <v>1405606</v>
      </c>
      <c r="H920" t="s">
        <v>475</v>
      </c>
      <c r="I920" t="s">
        <v>476</v>
      </c>
      <c r="J920" t="s">
        <v>34</v>
      </c>
      <c r="K920">
        <f>O920+O921+O922+O923+O924+O925+O926+O927+O928</f>
        <v>6370000</v>
      </c>
      <c r="L920">
        <v>111</v>
      </c>
      <c r="M920">
        <v>10</v>
      </c>
      <c r="N920" t="s">
        <v>133</v>
      </c>
      <c r="O920">
        <v>4900000</v>
      </c>
      <c r="P920">
        <v>4459000</v>
      </c>
      <c r="Q920" t="s">
        <v>36</v>
      </c>
      <c r="T920" t="s">
        <v>37</v>
      </c>
      <c r="U920" t="s">
        <v>194</v>
      </c>
      <c r="V920" t="s">
        <v>38</v>
      </c>
      <c r="W920" t="s">
        <v>39</v>
      </c>
      <c r="Y920">
        <v>1999</v>
      </c>
      <c r="Z920">
        <v>1</v>
      </c>
      <c r="AA920" t="s">
        <v>129</v>
      </c>
      <c r="AB920" t="s">
        <v>477</v>
      </c>
      <c r="AC920" s="1">
        <v>36192</v>
      </c>
      <c r="AE920" t="s">
        <v>41</v>
      </c>
    </row>
    <row r="921" spans="1:31" x14ac:dyDescent="0.25">
      <c r="A921">
        <v>2019</v>
      </c>
      <c r="B921">
        <v>3</v>
      </c>
      <c r="C921">
        <v>23</v>
      </c>
      <c r="D921">
        <v>1</v>
      </c>
      <c r="E921">
        <v>1</v>
      </c>
      <c r="F921">
        <v>23000</v>
      </c>
      <c r="G921">
        <v>1405606</v>
      </c>
      <c r="H921" t="s">
        <v>475</v>
      </c>
      <c r="I921" t="s">
        <v>476</v>
      </c>
      <c r="J921" t="s">
        <v>34</v>
      </c>
      <c r="K921">
        <v>0</v>
      </c>
      <c r="L921">
        <v>113</v>
      </c>
      <c r="M921">
        <v>30</v>
      </c>
      <c r="N921">
        <v>0</v>
      </c>
      <c r="O921">
        <v>0</v>
      </c>
      <c r="P921">
        <v>0</v>
      </c>
      <c r="Q921" t="s">
        <v>42</v>
      </c>
      <c r="T921" t="s">
        <v>37</v>
      </c>
      <c r="U921" t="s">
        <v>194</v>
      </c>
      <c r="V921" t="s">
        <v>38</v>
      </c>
      <c r="W921" t="s">
        <v>39</v>
      </c>
      <c r="Y921">
        <v>1999</v>
      </c>
      <c r="Z921">
        <v>1</v>
      </c>
      <c r="AA921" t="s">
        <v>129</v>
      </c>
      <c r="AB921" t="s">
        <v>477</v>
      </c>
      <c r="AC921" s="1">
        <v>36192</v>
      </c>
      <c r="AE921" t="s">
        <v>41</v>
      </c>
    </row>
    <row r="922" spans="1:31" x14ac:dyDescent="0.25">
      <c r="A922">
        <v>2019</v>
      </c>
      <c r="B922">
        <v>3</v>
      </c>
      <c r="C922">
        <v>23</v>
      </c>
      <c r="D922">
        <v>1</v>
      </c>
      <c r="E922">
        <v>1</v>
      </c>
      <c r="F922">
        <v>23000</v>
      </c>
      <c r="G922">
        <v>1405606</v>
      </c>
      <c r="H922" t="s">
        <v>475</v>
      </c>
      <c r="I922" t="s">
        <v>476</v>
      </c>
      <c r="J922" t="s">
        <v>34</v>
      </c>
      <c r="K922">
        <v>0</v>
      </c>
      <c r="L922">
        <v>114</v>
      </c>
      <c r="M922">
        <v>10</v>
      </c>
      <c r="N922">
        <v>0</v>
      </c>
      <c r="O922">
        <v>0</v>
      </c>
      <c r="P922">
        <v>0</v>
      </c>
      <c r="Q922" t="s">
        <v>43</v>
      </c>
      <c r="T922" t="s">
        <v>37</v>
      </c>
      <c r="U922" t="s">
        <v>194</v>
      </c>
      <c r="V922" t="s">
        <v>38</v>
      </c>
      <c r="W922" t="s">
        <v>39</v>
      </c>
      <c r="Y922">
        <v>1999</v>
      </c>
      <c r="Z922">
        <v>1</v>
      </c>
      <c r="AA922" t="s">
        <v>129</v>
      </c>
      <c r="AB922" t="s">
        <v>477</v>
      </c>
      <c r="AC922" s="1">
        <v>36192</v>
      </c>
      <c r="AE922" t="s">
        <v>41</v>
      </c>
    </row>
    <row r="923" spans="1:31" x14ac:dyDescent="0.25">
      <c r="A923">
        <v>2019</v>
      </c>
      <c r="B923">
        <v>3</v>
      </c>
      <c r="C923">
        <v>23</v>
      </c>
      <c r="D923">
        <v>1</v>
      </c>
      <c r="E923">
        <v>1</v>
      </c>
      <c r="F923">
        <v>23000</v>
      </c>
      <c r="G923">
        <v>1405606</v>
      </c>
      <c r="H923" t="s">
        <v>475</v>
      </c>
      <c r="I923" t="s">
        <v>476</v>
      </c>
      <c r="J923" t="s">
        <v>34</v>
      </c>
      <c r="K923">
        <v>0</v>
      </c>
      <c r="L923">
        <v>123</v>
      </c>
      <c r="M923">
        <v>30</v>
      </c>
      <c r="N923">
        <v>0</v>
      </c>
      <c r="O923">
        <v>0</v>
      </c>
      <c r="P923">
        <v>0</v>
      </c>
      <c r="Q923" t="s">
        <v>44</v>
      </c>
      <c r="T923" t="s">
        <v>37</v>
      </c>
      <c r="U923" t="s">
        <v>194</v>
      </c>
      <c r="V923" t="s">
        <v>38</v>
      </c>
      <c r="W923" t="s">
        <v>39</v>
      </c>
      <c r="Y923">
        <v>1999</v>
      </c>
      <c r="Z923">
        <v>1</v>
      </c>
      <c r="AA923" t="s">
        <v>129</v>
      </c>
      <c r="AB923" t="s">
        <v>477</v>
      </c>
      <c r="AC923" s="1">
        <v>36192</v>
      </c>
      <c r="AE923" t="s">
        <v>41</v>
      </c>
    </row>
    <row r="924" spans="1:31" x14ac:dyDescent="0.25">
      <c r="A924">
        <v>2019</v>
      </c>
      <c r="B924">
        <v>3</v>
      </c>
      <c r="C924">
        <v>23</v>
      </c>
      <c r="D924">
        <v>1</v>
      </c>
      <c r="E924">
        <v>1</v>
      </c>
      <c r="F924">
        <v>23000</v>
      </c>
      <c r="G924">
        <v>1405606</v>
      </c>
      <c r="H924" t="s">
        <v>475</v>
      </c>
      <c r="I924" t="s">
        <v>476</v>
      </c>
      <c r="J924" t="s">
        <v>34</v>
      </c>
      <c r="K924">
        <v>0</v>
      </c>
      <c r="L924">
        <v>125</v>
      </c>
      <c r="M924">
        <v>30</v>
      </c>
      <c r="N924">
        <v>0</v>
      </c>
      <c r="O924">
        <v>0</v>
      </c>
      <c r="P924">
        <v>0</v>
      </c>
      <c r="Q924" t="s">
        <v>45</v>
      </c>
      <c r="T924" t="s">
        <v>37</v>
      </c>
      <c r="U924" t="s">
        <v>194</v>
      </c>
      <c r="V924" t="s">
        <v>38</v>
      </c>
      <c r="W924" t="s">
        <v>39</v>
      </c>
      <c r="Y924">
        <v>1999</v>
      </c>
      <c r="Z924">
        <v>1</v>
      </c>
      <c r="AA924" t="s">
        <v>129</v>
      </c>
      <c r="AB924" t="s">
        <v>477</v>
      </c>
      <c r="AC924" s="1">
        <v>36192</v>
      </c>
      <c r="AE924" t="s">
        <v>41</v>
      </c>
    </row>
    <row r="925" spans="1:31" x14ac:dyDescent="0.25">
      <c r="A925">
        <v>2019</v>
      </c>
      <c r="B925">
        <v>3</v>
      </c>
      <c r="C925">
        <v>23</v>
      </c>
      <c r="D925">
        <v>1</v>
      </c>
      <c r="E925">
        <v>1</v>
      </c>
      <c r="F925">
        <v>23000</v>
      </c>
      <c r="G925">
        <v>1405606</v>
      </c>
      <c r="H925" t="s">
        <v>475</v>
      </c>
      <c r="I925" t="s">
        <v>476</v>
      </c>
      <c r="J925" t="s">
        <v>34</v>
      </c>
      <c r="K925">
        <v>0</v>
      </c>
      <c r="L925">
        <v>131</v>
      </c>
      <c r="M925">
        <v>30</v>
      </c>
      <c r="N925">
        <v>0</v>
      </c>
      <c r="O925">
        <v>0</v>
      </c>
      <c r="P925">
        <v>0</v>
      </c>
      <c r="Q925" t="s">
        <v>46</v>
      </c>
      <c r="T925" t="s">
        <v>37</v>
      </c>
      <c r="U925" t="s">
        <v>194</v>
      </c>
      <c r="V925" t="s">
        <v>38</v>
      </c>
      <c r="W925" t="s">
        <v>39</v>
      </c>
      <c r="Y925">
        <v>1999</v>
      </c>
      <c r="Z925">
        <v>1</v>
      </c>
      <c r="AA925" t="s">
        <v>129</v>
      </c>
      <c r="AB925" t="s">
        <v>477</v>
      </c>
      <c r="AC925" s="1">
        <v>36192</v>
      </c>
      <c r="AE925" t="s">
        <v>41</v>
      </c>
    </row>
    <row r="926" spans="1:31" x14ac:dyDescent="0.25">
      <c r="A926">
        <v>2019</v>
      </c>
      <c r="B926">
        <v>3</v>
      </c>
      <c r="C926">
        <v>23</v>
      </c>
      <c r="D926">
        <v>1</v>
      </c>
      <c r="E926">
        <v>1</v>
      </c>
      <c r="F926">
        <v>23000</v>
      </c>
      <c r="G926">
        <v>1405606</v>
      </c>
      <c r="H926" t="s">
        <v>475</v>
      </c>
      <c r="I926" t="s">
        <v>476</v>
      </c>
      <c r="J926" t="s">
        <v>34</v>
      </c>
      <c r="K926">
        <v>0</v>
      </c>
      <c r="L926">
        <v>133</v>
      </c>
      <c r="M926">
        <v>30</v>
      </c>
      <c r="N926">
        <v>0</v>
      </c>
      <c r="O926">
        <v>1470000</v>
      </c>
      <c r="P926">
        <v>1470000</v>
      </c>
      <c r="Q926" t="s">
        <v>47</v>
      </c>
      <c r="T926" t="s">
        <v>37</v>
      </c>
      <c r="U926" t="s">
        <v>194</v>
      </c>
      <c r="V926" t="s">
        <v>38</v>
      </c>
      <c r="W926" t="s">
        <v>39</v>
      </c>
      <c r="Y926">
        <v>1999</v>
      </c>
      <c r="Z926">
        <v>1</v>
      </c>
      <c r="AA926" t="s">
        <v>129</v>
      </c>
      <c r="AB926" t="s">
        <v>477</v>
      </c>
      <c r="AC926" s="1">
        <v>36192</v>
      </c>
      <c r="AE926" t="s">
        <v>41</v>
      </c>
    </row>
    <row r="927" spans="1:31" x14ac:dyDescent="0.25">
      <c r="A927">
        <v>2019</v>
      </c>
      <c r="B927">
        <v>3</v>
      </c>
      <c r="C927">
        <v>23</v>
      </c>
      <c r="D927">
        <v>1</v>
      </c>
      <c r="E927">
        <v>1</v>
      </c>
      <c r="F927">
        <v>23000</v>
      </c>
      <c r="G927">
        <v>1405606</v>
      </c>
      <c r="H927" t="s">
        <v>475</v>
      </c>
      <c r="I927" t="s">
        <v>476</v>
      </c>
      <c r="J927" t="s">
        <v>34</v>
      </c>
      <c r="K927">
        <v>0</v>
      </c>
      <c r="L927">
        <v>199</v>
      </c>
      <c r="M927">
        <v>30</v>
      </c>
      <c r="N927">
        <v>0</v>
      </c>
      <c r="O927">
        <v>0</v>
      </c>
      <c r="P927">
        <v>0</v>
      </c>
      <c r="Q927" t="s">
        <v>48</v>
      </c>
      <c r="T927" t="s">
        <v>37</v>
      </c>
      <c r="U927" t="s">
        <v>194</v>
      </c>
      <c r="V927" t="s">
        <v>38</v>
      </c>
      <c r="W927" t="s">
        <v>39</v>
      </c>
      <c r="Y927">
        <v>1999</v>
      </c>
      <c r="Z927">
        <v>1</v>
      </c>
      <c r="AA927" t="s">
        <v>129</v>
      </c>
      <c r="AB927" t="s">
        <v>477</v>
      </c>
      <c r="AC927" s="1">
        <v>36192</v>
      </c>
      <c r="AE927" t="s">
        <v>41</v>
      </c>
    </row>
    <row r="928" spans="1:31" x14ac:dyDescent="0.25">
      <c r="A928">
        <v>2019</v>
      </c>
      <c r="B928">
        <v>3</v>
      </c>
      <c r="C928">
        <v>23</v>
      </c>
      <c r="D928">
        <v>1</v>
      </c>
      <c r="E928">
        <v>1</v>
      </c>
      <c r="F928">
        <v>23000</v>
      </c>
      <c r="G928">
        <v>1405606</v>
      </c>
      <c r="H928" t="s">
        <v>475</v>
      </c>
      <c r="I928" t="s">
        <v>476</v>
      </c>
      <c r="J928" t="s">
        <v>34</v>
      </c>
      <c r="K928">
        <v>0</v>
      </c>
      <c r="L928">
        <v>232</v>
      </c>
      <c r="M928">
        <v>30</v>
      </c>
      <c r="N928">
        <v>0</v>
      </c>
      <c r="O928">
        <v>0</v>
      </c>
      <c r="P928">
        <v>0</v>
      </c>
      <c r="Q928" t="s">
        <v>49</v>
      </c>
      <c r="T928" t="s">
        <v>37</v>
      </c>
      <c r="U928" t="s">
        <v>194</v>
      </c>
      <c r="V928" t="s">
        <v>38</v>
      </c>
      <c r="W928" t="s">
        <v>39</v>
      </c>
      <c r="Y928">
        <v>1999</v>
      </c>
      <c r="Z928">
        <v>1</v>
      </c>
      <c r="AA928" t="s">
        <v>129</v>
      </c>
      <c r="AB928" t="s">
        <v>477</v>
      </c>
      <c r="AC928" s="1">
        <v>36192</v>
      </c>
      <c r="AE928" t="s">
        <v>41</v>
      </c>
    </row>
    <row r="929" spans="1:31" x14ac:dyDescent="0.25">
      <c r="A929">
        <v>2019</v>
      </c>
      <c r="B929">
        <v>3</v>
      </c>
      <c r="C929">
        <v>23</v>
      </c>
      <c r="D929">
        <v>1</v>
      </c>
      <c r="E929">
        <v>1</v>
      </c>
      <c r="F929">
        <v>4200</v>
      </c>
      <c r="G929">
        <v>1416985</v>
      </c>
      <c r="H929" t="s">
        <v>478</v>
      </c>
      <c r="I929" t="s">
        <v>479</v>
      </c>
      <c r="J929" t="s">
        <v>34</v>
      </c>
      <c r="K929">
        <f>O929+O930+O931+O932+O933+O934+O935+O936+O937</f>
        <v>7052500</v>
      </c>
      <c r="L929">
        <v>111</v>
      </c>
      <c r="M929">
        <v>30</v>
      </c>
      <c r="N929" t="s">
        <v>104</v>
      </c>
      <c r="O929">
        <v>5000000</v>
      </c>
      <c r="P929">
        <v>4550000</v>
      </c>
      <c r="Q929" t="s">
        <v>36</v>
      </c>
      <c r="T929" t="s">
        <v>164</v>
      </c>
      <c r="U929" t="s">
        <v>229</v>
      </c>
      <c r="V929" t="s">
        <v>38</v>
      </c>
      <c r="W929" t="s">
        <v>39</v>
      </c>
      <c r="Y929">
        <v>2011</v>
      </c>
      <c r="Z929">
        <v>1</v>
      </c>
      <c r="AA929" t="s">
        <v>403</v>
      </c>
      <c r="AB929" t="s">
        <v>480</v>
      </c>
      <c r="AC929" s="1">
        <v>40833</v>
      </c>
      <c r="AE929" t="s">
        <v>41</v>
      </c>
    </row>
    <row r="930" spans="1:31" x14ac:dyDescent="0.25">
      <c r="A930">
        <v>2019</v>
      </c>
      <c r="B930">
        <v>3</v>
      </c>
      <c r="C930">
        <v>23</v>
      </c>
      <c r="D930">
        <v>1</v>
      </c>
      <c r="E930">
        <v>1</v>
      </c>
      <c r="F930">
        <v>4200</v>
      </c>
      <c r="G930">
        <v>1416985</v>
      </c>
      <c r="H930" t="s">
        <v>478</v>
      </c>
      <c r="I930" t="s">
        <v>479</v>
      </c>
      <c r="J930" t="s">
        <v>34</v>
      </c>
      <c r="K930">
        <v>0</v>
      </c>
      <c r="L930">
        <v>113</v>
      </c>
      <c r="M930">
        <v>30</v>
      </c>
      <c r="N930">
        <v>0</v>
      </c>
      <c r="O930">
        <v>0</v>
      </c>
      <c r="P930">
        <v>0</v>
      </c>
      <c r="Q930" t="s">
        <v>42</v>
      </c>
      <c r="T930" t="s">
        <v>164</v>
      </c>
      <c r="U930" t="s">
        <v>229</v>
      </c>
      <c r="V930" t="s">
        <v>38</v>
      </c>
      <c r="W930" t="s">
        <v>39</v>
      </c>
      <c r="Y930">
        <v>2011</v>
      </c>
      <c r="Z930">
        <v>1</v>
      </c>
      <c r="AA930" t="s">
        <v>403</v>
      </c>
      <c r="AB930" t="s">
        <v>480</v>
      </c>
      <c r="AC930" s="1">
        <v>40833</v>
      </c>
      <c r="AE930" t="s">
        <v>41</v>
      </c>
    </row>
    <row r="931" spans="1:31" x14ac:dyDescent="0.25">
      <c r="A931">
        <v>2019</v>
      </c>
      <c r="B931">
        <v>3</v>
      </c>
      <c r="C931">
        <v>23</v>
      </c>
      <c r="D931">
        <v>1</v>
      </c>
      <c r="E931">
        <v>1</v>
      </c>
      <c r="F931">
        <v>4200</v>
      </c>
      <c r="G931">
        <v>1416985</v>
      </c>
      <c r="H931" t="s">
        <v>478</v>
      </c>
      <c r="I931" t="s">
        <v>479</v>
      </c>
      <c r="J931" t="s">
        <v>34</v>
      </c>
      <c r="K931">
        <v>0</v>
      </c>
      <c r="L931">
        <v>114</v>
      </c>
      <c r="M931">
        <v>30</v>
      </c>
      <c r="N931">
        <v>0</v>
      </c>
      <c r="O931">
        <v>0</v>
      </c>
      <c r="P931">
        <v>0</v>
      </c>
      <c r="Q931" t="s">
        <v>43</v>
      </c>
      <c r="T931" t="s">
        <v>164</v>
      </c>
      <c r="U931" t="s">
        <v>229</v>
      </c>
      <c r="V931" t="s">
        <v>38</v>
      </c>
      <c r="W931" t="s">
        <v>39</v>
      </c>
      <c r="Y931">
        <v>2011</v>
      </c>
      <c r="Z931">
        <v>1</v>
      </c>
      <c r="AA931" t="s">
        <v>403</v>
      </c>
      <c r="AB931" t="s">
        <v>480</v>
      </c>
      <c r="AC931" s="1">
        <v>40833</v>
      </c>
      <c r="AE931" t="s">
        <v>41</v>
      </c>
    </row>
    <row r="932" spans="1:31" x14ac:dyDescent="0.25">
      <c r="A932">
        <v>2019</v>
      </c>
      <c r="B932">
        <v>3</v>
      </c>
      <c r="C932">
        <v>23</v>
      </c>
      <c r="D932">
        <v>1</v>
      </c>
      <c r="E932">
        <v>1</v>
      </c>
      <c r="F932">
        <v>4200</v>
      </c>
      <c r="G932">
        <v>1416985</v>
      </c>
      <c r="H932" t="s">
        <v>478</v>
      </c>
      <c r="I932" t="s">
        <v>479</v>
      </c>
      <c r="J932" t="s">
        <v>34</v>
      </c>
      <c r="K932">
        <v>0</v>
      </c>
      <c r="L932">
        <v>123</v>
      </c>
      <c r="M932">
        <v>30</v>
      </c>
      <c r="N932">
        <v>0</v>
      </c>
      <c r="O932">
        <v>552500</v>
      </c>
      <c r="P932">
        <v>552500</v>
      </c>
      <c r="Q932" t="s">
        <v>44</v>
      </c>
      <c r="T932" t="s">
        <v>164</v>
      </c>
      <c r="U932" t="s">
        <v>229</v>
      </c>
      <c r="V932" t="s">
        <v>38</v>
      </c>
      <c r="W932" t="s">
        <v>39</v>
      </c>
      <c r="Y932">
        <v>2011</v>
      </c>
      <c r="Z932">
        <v>1</v>
      </c>
      <c r="AA932" t="s">
        <v>403</v>
      </c>
      <c r="AB932" t="s">
        <v>480</v>
      </c>
      <c r="AC932" s="1">
        <v>40833</v>
      </c>
      <c r="AE932" t="s">
        <v>41</v>
      </c>
    </row>
    <row r="933" spans="1:31" x14ac:dyDescent="0.25">
      <c r="A933">
        <v>2019</v>
      </c>
      <c r="B933">
        <v>3</v>
      </c>
      <c r="C933">
        <v>23</v>
      </c>
      <c r="D933">
        <v>1</v>
      </c>
      <c r="E933">
        <v>1</v>
      </c>
      <c r="F933">
        <v>4200</v>
      </c>
      <c r="G933">
        <v>1416985</v>
      </c>
      <c r="H933" t="s">
        <v>478</v>
      </c>
      <c r="I933" t="s">
        <v>479</v>
      </c>
      <c r="J933" t="s">
        <v>34</v>
      </c>
      <c r="K933">
        <v>0</v>
      </c>
      <c r="L933">
        <v>125</v>
      </c>
      <c r="M933">
        <v>30</v>
      </c>
      <c r="N933">
        <v>0</v>
      </c>
      <c r="O933">
        <v>0</v>
      </c>
      <c r="P933">
        <v>0</v>
      </c>
      <c r="Q933" t="s">
        <v>45</v>
      </c>
      <c r="T933" t="s">
        <v>164</v>
      </c>
      <c r="U933" t="s">
        <v>229</v>
      </c>
      <c r="V933" t="s">
        <v>38</v>
      </c>
      <c r="W933" t="s">
        <v>39</v>
      </c>
      <c r="Y933">
        <v>2011</v>
      </c>
      <c r="Z933">
        <v>1</v>
      </c>
      <c r="AA933" t="s">
        <v>403</v>
      </c>
      <c r="AB933" t="s">
        <v>480</v>
      </c>
      <c r="AC933" s="1">
        <v>40833</v>
      </c>
      <c r="AE933" t="s">
        <v>41</v>
      </c>
    </row>
    <row r="934" spans="1:31" x14ac:dyDescent="0.25">
      <c r="A934">
        <v>2019</v>
      </c>
      <c r="B934">
        <v>3</v>
      </c>
      <c r="C934">
        <v>23</v>
      </c>
      <c r="D934">
        <v>1</v>
      </c>
      <c r="E934">
        <v>1</v>
      </c>
      <c r="F934">
        <v>4200</v>
      </c>
      <c r="G934">
        <v>1416985</v>
      </c>
      <c r="H934" t="s">
        <v>478</v>
      </c>
      <c r="I934" t="s">
        <v>479</v>
      </c>
      <c r="J934" t="s">
        <v>34</v>
      </c>
      <c r="K934">
        <v>0</v>
      </c>
      <c r="L934">
        <v>131</v>
      </c>
      <c r="M934">
        <v>30</v>
      </c>
      <c r="N934">
        <v>0</v>
      </c>
      <c r="O934">
        <v>0</v>
      </c>
      <c r="P934">
        <v>0</v>
      </c>
      <c r="Q934" t="s">
        <v>46</v>
      </c>
      <c r="T934" t="s">
        <v>164</v>
      </c>
      <c r="U934" t="s">
        <v>229</v>
      </c>
      <c r="V934" t="s">
        <v>38</v>
      </c>
      <c r="W934" t="s">
        <v>39</v>
      </c>
      <c r="Y934">
        <v>2011</v>
      </c>
      <c r="Z934">
        <v>1</v>
      </c>
      <c r="AA934" t="s">
        <v>403</v>
      </c>
      <c r="AB934" t="s">
        <v>480</v>
      </c>
      <c r="AC934" s="1">
        <v>40833</v>
      </c>
      <c r="AE934" t="s">
        <v>41</v>
      </c>
    </row>
    <row r="935" spans="1:31" x14ac:dyDescent="0.25">
      <c r="A935">
        <v>2019</v>
      </c>
      <c r="B935">
        <v>3</v>
      </c>
      <c r="C935">
        <v>23</v>
      </c>
      <c r="D935">
        <v>1</v>
      </c>
      <c r="E935">
        <v>1</v>
      </c>
      <c r="F935">
        <v>4200</v>
      </c>
      <c r="G935">
        <v>1416985</v>
      </c>
      <c r="H935" t="s">
        <v>478</v>
      </c>
      <c r="I935" t="s">
        <v>479</v>
      </c>
      <c r="J935" t="s">
        <v>34</v>
      </c>
      <c r="K935">
        <v>0</v>
      </c>
      <c r="L935">
        <v>133</v>
      </c>
      <c r="M935">
        <v>30</v>
      </c>
      <c r="N935">
        <v>0</v>
      </c>
      <c r="O935">
        <v>1500000</v>
      </c>
      <c r="P935">
        <v>1500000</v>
      </c>
      <c r="Q935" t="s">
        <v>47</v>
      </c>
      <c r="T935" t="s">
        <v>164</v>
      </c>
      <c r="U935" t="s">
        <v>229</v>
      </c>
      <c r="V935" t="s">
        <v>38</v>
      </c>
      <c r="W935" t="s">
        <v>39</v>
      </c>
      <c r="Y935">
        <v>2011</v>
      </c>
      <c r="Z935">
        <v>1</v>
      </c>
      <c r="AA935" t="s">
        <v>403</v>
      </c>
      <c r="AB935" t="s">
        <v>480</v>
      </c>
      <c r="AC935" s="1">
        <v>40833</v>
      </c>
      <c r="AE935" t="s">
        <v>41</v>
      </c>
    </row>
    <row r="936" spans="1:31" x14ac:dyDescent="0.25">
      <c r="A936">
        <v>2019</v>
      </c>
      <c r="B936">
        <v>3</v>
      </c>
      <c r="C936">
        <v>23</v>
      </c>
      <c r="D936">
        <v>1</v>
      </c>
      <c r="E936">
        <v>1</v>
      </c>
      <c r="F936">
        <v>4200</v>
      </c>
      <c r="G936">
        <v>1416985</v>
      </c>
      <c r="H936" t="s">
        <v>478</v>
      </c>
      <c r="I936" t="s">
        <v>479</v>
      </c>
      <c r="J936" t="s">
        <v>34</v>
      </c>
      <c r="K936">
        <v>0</v>
      </c>
      <c r="L936">
        <v>199</v>
      </c>
      <c r="M936">
        <v>30</v>
      </c>
      <c r="N936">
        <v>0</v>
      </c>
      <c r="O936">
        <v>0</v>
      </c>
      <c r="P936">
        <v>0</v>
      </c>
      <c r="Q936" t="s">
        <v>48</v>
      </c>
      <c r="T936" t="s">
        <v>164</v>
      </c>
      <c r="U936" t="s">
        <v>229</v>
      </c>
      <c r="V936" t="s">
        <v>38</v>
      </c>
      <c r="W936" t="s">
        <v>39</v>
      </c>
      <c r="Y936">
        <v>2011</v>
      </c>
      <c r="Z936">
        <v>1</v>
      </c>
      <c r="AA936" t="s">
        <v>403</v>
      </c>
      <c r="AB936" t="s">
        <v>480</v>
      </c>
      <c r="AC936" s="1">
        <v>40833</v>
      </c>
      <c r="AE936" t="s">
        <v>41</v>
      </c>
    </row>
    <row r="937" spans="1:31" x14ac:dyDescent="0.25">
      <c r="A937">
        <v>2019</v>
      </c>
      <c r="B937">
        <v>3</v>
      </c>
      <c r="C937">
        <v>23</v>
      </c>
      <c r="D937">
        <v>1</v>
      </c>
      <c r="E937">
        <v>1</v>
      </c>
      <c r="F937">
        <v>4200</v>
      </c>
      <c r="G937">
        <v>1416985</v>
      </c>
      <c r="H937" t="s">
        <v>478</v>
      </c>
      <c r="I937" t="s">
        <v>479</v>
      </c>
      <c r="J937" t="s">
        <v>34</v>
      </c>
      <c r="K937">
        <v>0</v>
      </c>
      <c r="L937">
        <v>232</v>
      </c>
      <c r="M937">
        <v>30</v>
      </c>
      <c r="N937">
        <v>0</v>
      </c>
      <c r="O937">
        <v>0</v>
      </c>
      <c r="P937">
        <v>0</v>
      </c>
      <c r="Q937" t="s">
        <v>49</v>
      </c>
      <c r="T937" t="s">
        <v>164</v>
      </c>
      <c r="U937" t="s">
        <v>229</v>
      </c>
      <c r="V937" t="s">
        <v>38</v>
      </c>
      <c r="W937" t="s">
        <v>39</v>
      </c>
      <c r="Y937">
        <v>2011</v>
      </c>
      <c r="Z937">
        <v>1</v>
      </c>
      <c r="AA937" t="s">
        <v>403</v>
      </c>
      <c r="AB937" t="s">
        <v>480</v>
      </c>
      <c r="AC937" s="1">
        <v>40833</v>
      </c>
      <c r="AE937" t="s">
        <v>41</v>
      </c>
    </row>
    <row r="938" spans="1:31" x14ac:dyDescent="0.25">
      <c r="A938">
        <v>2019</v>
      </c>
      <c r="B938">
        <v>3</v>
      </c>
      <c r="C938">
        <v>23</v>
      </c>
      <c r="D938">
        <v>1</v>
      </c>
      <c r="E938">
        <v>1</v>
      </c>
      <c r="F938">
        <v>9000</v>
      </c>
      <c r="G938">
        <v>1417934</v>
      </c>
      <c r="H938" t="s">
        <v>481</v>
      </c>
      <c r="I938" t="s">
        <v>482</v>
      </c>
      <c r="J938" t="s">
        <v>34</v>
      </c>
      <c r="K938">
        <f>O938+O939+O940+O941+O942+O943+O944+O945+O946</f>
        <v>3900000</v>
      </c>
      <c r="L938">
        <v>111</v>
      </c>
      <c r="M938">
        <v>30</v>
      </c>
      <c r="N938" t="s">
        <v>401</v>
      </c>
      <c r="O938">
        <v>3900000</v>
      </c>
      <c r="P938">
        <v>3549000</v>
      </c>
      <c r="Q938" t="s">
        <v>36</v>
      </c>
      <c r="T938" t="s">
        <v>37</v>
      </c>
      <c r="U938" t="s">
        <v>1429</v>
      </c>
      <c r="V938" t="s">
        <v>38</v>
      </c>
      <c r="W938" t="s">
        <v>39</v>
      </c>
      <c r="Y938">
        <v>2012</v>
      </c>
      <c r="Z938">
        <v>1</v>
      </c>
      <c r="AA938" t="s">
        <v>483</v>
      </c>
      <c r="AB938" t="s">
        <v>484</v>
      </c>
      <c r="AC938" s="1">
        <v>40940</v>
      </c>
      <c r="AE938" t="s">
        <v>41</v>
      </c>
    </row>
    <row r="939" spans="1:31" x14ac:dyDescent="0.25">
      <c r="A939">
        <v>2019</v>
      </c>
      <c r="B939">
        <v>3</v>
      </c>
      <c r="C939">
        <v>23</v>
      </c>
      <c r="D939">
        <v>1</v>
      </c>
      <c r="E939">
        <v>1</v>
      </c>
      <c r="F939">
        <v>9000</v>
      </c>
      <c r="G939">
        <v>1417934</v>
      </c>
      <c r="H939" t="s">
        <v>481</v>
      </c>
      <c r="I939" t="s">
        <v>482</v>
      </c>
      <c r="J939" t="s">
        <v>34</v>
      </c>
      <c r="K939">
        <v>0</v>
      </c>
      <c r="L939">
        <v>113</v>
      </c>
      <c r="M939">
        <v>30</v>
      </c>
      <c r="N939">
        <v>0</v>
      </c>
      <c r="O939">
        <v>0</v>
      </c>
      <c r="P939">
        <v>0</v>
      </c>
      <c r="Q939" t="s">
        <v>42</v>
      </c>
      <c r="T939" t="s">
        <v>37</v>
      </c>
      <c r="U939" t="s">
        <v>1429</v>
      </c>
      <c r="V939" t="s">
        <v>38</v>
      </c>
      <c r="W939" t="s">
        <v>39</v>
      </c>
      <c r="Y939">
        <v>2012</v>
      </c>
      <c r="Z939">
        <v>1</v>
      </c>
      <c r="AA939" t="s">
        <v>483</v>
      </c>
      <c r="AB939" t="s">
        <v>484</v>
      </c>
      <c r="AC939" s="1">
        <v>40940</v>
      </c>
      <c r="AE939" t="s">
        <v>41</v>
      </c>
    </row>
    <row r="940" spans="1:31" x14ac:dyDescent="0.25">
      <c r="A940">
        <v>2019</v>
      </c>
      <c r="B940">
        <v>3</v>
      </c>
      <c r="C940">
        <v>23</v>
      </c>
      <c r="D940">
        <v>1</v>
      </c>
      <c r="E940">
        <v>1</v>
      </c>
      <c r="F940">
        <v>9000</v>
      </c>
      <c r="G940">
        <v>1417934</v>
      </c>
      <c r="H940" t="s">
        <v>481</v>
      </c>
      <c r="I940" t="s">
        <v>482</v>
      </c>
      <c r="J940" t="s">
        <v>34</v>
      </c>
      <c r="K940">
        <v>0</v>
      </c>
      <c r="L940">
        <v>114</v>
      </c>
      <c r="M940">
        <v>30</v>
      </c>
      <c r="N940">
        <v>0</v>
      </c>
      <c r="O940">
        <v>0</v>
      </c>
      <c r="P940">
        <v>0</v>
      </c>
      <c r="Q940" t="s">
        <v>43</v>
      </c>
      <c r="T940" t="s">
        <v>37</v>
      </c>
      <c r="U940" t="s">
        <v>1429</v>
      </c>
      <c r="V940" t="s">
        <v>38</v>
      </c>
      <c r="W940" t="s">
        <v>39</v>
      </c>
      <c r="Y940">
        <v>2012</v>
      </c>
      <c r="Z940">
        <v>1</v>
      </c>
      <c r="AA940" t="s">
        <v>483</v>
      </c>
      <c r="AB940" t="s">
        <v>484</v>
      </c>
      <c r="AC940" s="1">
        <v>40940</v>
      </c>
      <c r="AE940" t="s">
        <v>41</v>
      </c>
    </row>
    <row r="941" spans="1:31" x14ac:dyDescent="0.25">
      <c r="A941">
        <v>2019</v>
      </c>
      <c r="B941">
        <v>3</v>
      </c>
      <c r="C941">
        <v>23</v>
      </c>
      <c r="D941">
        <v>1</v>
      </c>
      <c r="E941">
        <v>1</v>
      </c>
      <c r="F941">
        <v>9000</v>
      </c>
      <c r="G941">
        <v>1417934</v>
      </c>
      <c r="H941" t="s">
        <v>481</v>
      </c>
      <c r="I941" t="s">
        <v>482</v>
      </c>
      <c r="J941" t="s">
        <v>34</v>
      </c>
      <c r="K941">
        <v>0</v>
      </c>
      <c r="L941">
        <v>123</v>
      </c>
      <c r="M941">
        <v>30</v>
      </c>
      <c r="N941">
        <v>0</v>
      </c>
      <c r="O941">
        <v>0</v>
      </c>
      <c r="P941">
        <v>0</v>
      </c>
      <c r="Q941" t="s">
        <v>44</v>
      </c>
      <c r="T941" t="s">
        <v>37</v>
      </c>
      <c r="U941" t="s">
        <v>1429</v>
      </c>
      <c r="V941" t="s">
        <v>38</v>
      </c>
      <c r="W941" t="s">
        <v>39</v>
      </c>
      <c r="Y941">
        <v>2012</v>
      </c>
      <c r="Z941">
        <v>1</v>
      </c>
      <c r="AA941" t="s">
        <v>483</v>
      </c>
      <c r="AB941" t="s">
        <v>484</v>
      </c>
      <c r="AC941" s="1">
        <v>40940</v>
      </c>
      <c r="AE941" t="s">
        <v>41</v>
      </c>
    </row>
    <row r="942" spans="1:31" x14ac:dyDescent="0.25">
      <c r="A942">
        <v>2019</v>
      </c>
      <c r="B942">
        <v>3</v>
      </c>
      <c r="C942">
        <v>23</v>
      </c>
      <c r="D942">
        <v>1</v>
      </c>
      <c r="E942">
        <v>1</v>
      </c>
      <c r="F942">
        <v>9000</v>
      </c>
      <c r="G942">
        <v>1417934</v>
      </c>
      <c r="H942" t="s">
        <v>481</v>
      </c>
      <c r="I942" t="s">
        <v>482</v>
      </c>
      <c r="J942" t="s">
        <v>34</v>
      </c>
      <c r="K942">
        <v>0</v>
      </c>
      <c r="L942">
        <v>125</v>
      </c>
      <c r="M942">
        <v>30</v>
      </c>
      <c r="N942">
        <v>0</v>
      </c>
      <c r="O942">
        <v>0</v>
      </c>
      <c r="P942">
        <v>0</v>
      </c>
      <c r="Q942" t="s">
        <v>45</v>
      </c>
      <c r="T942" t="s">
        <v>37</v>
      </c>
      <c r="U942" t="s">
        <v>1429</v>
      </c>
      <c r="V942" t="s">
        <v>38</v>
      </c>
      <c r="W942" t="s">
        <v>39</v>
      </c>
      <c r="Y942">
        <v>2012</v>
      </c>
      <c r="Z942">
        <v>1</v>
      </c>
      <c r="AA942" t="s">
        <v>483</v>
      </c>
      <c r="AB942" t="s">
        <v>484</v>
      </c>
      <c r="AC942" s="1">
        <v>40940</v>
      </c>
      <c r="AE942" t="s">
        <v>41</v>
      </c>
    </row>
    <row r="943" spans="1:31" x14ac:dyDescent="0.25">
      <c r="A943">
        <v>2019</v>
      </c>
      <c r="B943">
        <v>3</v>
      </c>
      <c r="C943">
        <v>23</v>
      </c>
      <c r="D943">
        <v>1</v>
      </c>
      <c r="E943">
        <v>1</v>
      </c>
      <c r="F943">
        <v>9000</v>
      </c>
      <c r="G943">
        <v>1417934</v>
      </c>
      <c r="H943" t="s">
        <v>481</v>
      </c>
      <c r="I943" t="s">
        <v>482</v>
      </c>
      <c r="J943" t="s">
        <v>34</v>
      </c>
      <c r="K943">
        <v>0</v>
      </c>
      <c r="L943">
        <v>131</v>
      </c>
      <c r="M943">
        <v>30</v>
      </c>
      <c r="N943">
        <v>0</v>
      </c>
      <c r="O943">
        <v>0</v>
      </c>
      <c r="P943">
        <v>0</v>
      </c>
      <c r="Q943" t="s">
        <v>46</v>
      </c>
      <c r="T943" t="s">
        <v>37</v>
      </c>
      <c r="U943" t="s">
        <v>1429</v>
      </c>
      <c r="V943" t="s">
        <v>38</v>
      </c>
      <c r="W943" t="s">
        <v>39</v>
      </c>
      <c r="Y943">
        <v>2012</v>
      </c>
      <c r="Z943">
        <v>1</v>
      </c>
      <c r="AA943" t="s">
        <v>483</v>
      </c>
      <c r="AB943" t="s">
        <v>484</v>
      </c>
      <c r="AC943" s="1">
        <v>40940</v>
      </c>
      <c r="AE943" t="s">
        <v>41</v>
      </c>
    </row>
    <row r="944" spans="1:31" x14ac:dyDescent="0.25">
      <c r="A944">
        <v>2019</v>
      </c>
      <c r="B944">
        <v>3</v>
      </c>
      <c r="C944">
        <v>23</v>
      </c>
      <c r="D944">
        <v>1</v>
      </c>
      <c r="E944">
        <v>1</v>
      </c>
      <c r="F944">
        <v>9000</v>
      </c>
      <c r="G944">
        <v>1417934</v>
      </c>
      <c r="H944" t="s">
        <v>481</v>
      </c>
      <c r="I944" t="s">
        <v>482</v>
      </c>
      <c r="J944" t="s">
        <v>34</v>
      </c>
      <c r="K944">
        <v>0</v>
      </c>
      <c r="L944">
        <v>133</v>
      </c>
      <c r="M944">
        <v>30</v>
      </c>
      <c r="N944">
        <v>0</v>
      </c>
      <c r="O944">
        <v>0</v>
      </c>
      <c r="P944">
        <v>0</v>
      </c>
      <c r="Q944" t="s">
        <v>47</v>
      </c>
      <c r="T944" t="s">
        <v>37</v>
      </c>
      <c r="U944" t="s">
        <v>1429</v>
      </c>
      <c r="V944" t="s">
        <v>38</v>
      </c>
      <c r="W944" t="s">
        <v>39</v>
      </c>
      <c r="Y944">
        <v>2012</v>
      </c>
      <c r="Z944">
        <v>1</v>
      </c>
      <c r="AA944" t="s">
        <v>483</v>
      </c>
      <c r="AB944" t="s">
        <v>484</v>
      </c>
      <c r="AC944" s="1">
        <v>40940</v>
      </c>
      <c r="AE944" t="s">
        <v>41</v>
      </c>
    </row>
    <row r="945" spans="1:31" x14ac:dyDescent="0.25">
      <c r="A945">
        <v>2019</v>
      </c>
      <c r="B945">
        <v>3</v>
      </c>
      <c r="C945">
        <v>23</v>
      </c>
      <c r="D945">
        <v>1</v>
      </c>
      <c r="E945">
        <v>1</v>
      </c>
      <c r="F945">
        <v>9000</v>
      </c>
      <c r="G945">
        <v>1417934</v>
      </c>
      <c r="H945" t="s">
        <v>481</v>
      </c>
      <c r="I945" t="s">
        <v>482</v>
      </c>
      <c r="J945" t="s">
        <v>34</v>
      </c>
      <c r="K945">
        <v>0</v>
      </c>
      <c r="L945">
        <v>199</v>
      </c>
      <c r="M945">
        <v>30</v>
      </c>
      <c r="N945">
        <v>0</v>
      </c>
      <c r="O945">
        <v>0</v>
      </c>
      <c r="P945">
        <v>0</v>
      </c>
      <c r="Q945" t="s">
        <v>48</v>
      </c>
      <c r="T945" t="s">
        <v>37</v>
      </c>
      <c r="U945" t="s">
        <v>1429</v>
      </c>
      <c r="V945" t="s">
        <v>38</v>
      </c>
      <c r="W945" t="s">
        <v>39</v>
      </c>
      <c r="Y945">
        <v>2012</v>
      </c>
      <c r="Z945">
        <v>1</v>
      </c>
      <c r="AA945" t="s">
        <v>483</v>
      </c>
      <c r="AB945" t="s">
        <v>484</v>
      </c>
      <c r="AC945" s="1">
        <v>40940</v>
      </c>
      <c r="AE945" t="s">
        <v>41</v>
      </c>
    </row>
    <row r="946" spans="1:31" x14ac:dyDescent="0.25">
      <c r="A946">
        <v>2019</v>
      </c>
      <c r="B946">
        <v>3</v>
      </c>
      <c r="C946">
        <v>23</v>
      </c>
      <c r="D946">
        <v>1</v>
      </c>
      <c r="E946">
        <v>1</v>
      </c>
      <c r="F946">
        <v>9000</v>
      </c>
      <c r="G946">
        <v>1417934</v>
      </c>
      <c r="H946" t="s">
        <v>481</v>
      </c>
      <c r="I946" t="s">
        <v>482</v>
      </c>
      <c r="J946" t="s">
        <v>34</v>
      </c>
      <c r="K946">
        <v>0</v>
      </c>
      <c r="L946">
        <v>232</v>
      </c>
      <c r="M946">
        <v>30</v>
      </c>
      <c r="N946">
        <v>0</v>
      </c>
      <c r="O946">
        <v>0</v>
      </c>
      <c r="P946">
        <v>0</v>
      </c>
      <c r="Q946" t="s">
        <v>49</v>
      </c>
      <c r="T946" t="s">
        <v>37</v>
      </c>
      <c r="U946" t="s">
        <v>1429</v>
      </c>
      <c r="V946" t="s">
        <v>38</v>
      </c>
      <c r="W946" t="s">
        <v>39</v>
      </c>
      <c r="Y946">
        <v>2012</v>
      </c>
      <c r="Z946">
        <v>1</v>
      </c>
      <c r="AA946" t="s">
        <v>483</v>
      </c>
      <c r="AB946" t="s">
        <v>484</v>
      </c>
      <c r="AC946" s="1">
        <v>40940</v>
      </c>
      <c r="AE946" t="s">
        <v>41</v>
      </c>
    </row>
    <row r="947" spans="1:31" x14ac:dyDescent="0.25">
      <c r="A947">
        <v>2019</v>
      </c>
      <c r="B947">
        <v>3</v>
      </c>
      <c r="C947">
        <v>23</v>
      </c>
      <c r="D947">
        <v>1</v>
      </c>
      <c r="E947">
        <v>1</v>
      </c>
      <c r="F947">
        <v>2000</v>
      </c>
      <c r="G947">
        <v>1419305</v>
      </c>
      <c r="H947" t="s">
        <v>485</v>
      </c>
      <c r="I947" t="s">
        <v>486</v>
      </c>
      <c r="J947" t="s">
        <v>34</v>
      </c>
      <c r="K947">
        <f>O947+O948+O949+O950+O951+O952+O953+O954+O955</f>
        <v>8970000</v>
      </c>
      <c r="L947">
        <v>111</v>
      </c>
      <c r="M947">
        <v>10</v>
      </c>
      <c r="N947" t="s">
        <v>487</v>
      </c>
      <c r="O947">
        <v>6900000</v>
      </c>
      <c r="P947">
        <v>6279000</v>
      </c>
      <c r="Q947" t="s">
        <v>36</v>
      </c>
      <c r="T947" t="s">
        <v>164</v>
      </c>
      <c r="U947" t="s">
        <v>219</v>
      </c>
      <c r="V947" t="s">
        <v>38</v>
      </c>
      <c r="W947" t="s">
        <v>39</v>
      </c>
      <c r="Y947">
        <v>1995</v>
      </c>
      <c r="Z947">
        <v>1</v>
      </c>
      <c r="AA947" t="s">
        <v>488</v>
      </c>
      <c r="AB947" t="s">
        <v>489</v>
      </c>
      <c r="AC947" s="1">
        <v>34700</v>
      </c>
      <c r="AE947" t="s">
        <v>41</v>
      </c>
    </row>
    <row r="948" spans="1:31" x14ac:dyDescent="0.25">
      <c r="A948">
        <v>2019</v>
      </c>
      <c r="B948">
        <v>3</v>
      </c>
      <c r="C948">
        <v>23</v>
      </c>
      <c r="D948">
        <v>1</v>
      </c>
      <c r="E948">
        <v>1</v>
      </c>
      <c r="F948">
        <v>2000</v>
      </c>
      <c r="G948">
        <v>1419305</v>
      </c>
      <c r="H948" t="s">
        <v>485</v>
      </c>
      <c r="I948" t="s">
        <v>486</v>
      </c>
      <c r="J948" t="s">
        <v>34</v>
      </c>
      <c r="K948">
        <v>0</v>
      </c>
      <c r="L948">
        <v>113</v>
      </c>
      <c r="M948">
        <v>30</v>
      </c>
      <c r="N948">
        <v>0</v>
      </c>
      <c r="O948">
        <v>0</v>
      </c>
      <c r="P948">
        <v>0</v>
      </c>
      <c r="Q948" t="s">
        <v>42</v>
      </c>
      <c r="T948" t="s">
        <v>164</v>
      </c>
      <c r="U948" t="s">
        <v>219</v>
      </c>
      <c r="V948" t="s">
        <v>38</v>
      </c>
      <c r="W948" t="s">
        <v>39</v>
      </c>
      <c r="Y948">
        <v>1995</v>
      </c>
      <c r="Z948">
        <v>1</v>
      </c>
      <c r="AA948" t="s">
        <v>488</v>
      </c>
      <c r="AB948" t="s">
        <v>489</v>
      </c>
      <c r="AC948" s="1">
        <v>34700</v>
      </c>
      <c r="AE948" t="s">
        <v>41</v>
      </c>
    </row>
    <row r="949" spans="1:31" x14ac:dyDescent="0.25">
      <c r="A949">
        <v>2019</v>
      </c>
      <c r="B949">
        <v>3</v>
      </c>
      <c r="C949">
        <v>23</v>
      </c>
      <c r="D949">
        <v>1</v>
      </c>
      <c r="E949">
        <v>1</v>
      </c>
      <c r="F949">
        <v>2000</v>
      </c>
      <c r="G949">
        <v>1419305</v>
      </c>
      <c r="H949" t="s">
        <v>485</v>
      </c>
      <c r="I949" t="s">
        <v>486</v>
      </c>
      <c r="J949" t="s">
        <v>34</v>
      </c>
      <c r="K949">
        <v>0</v>
      </c>
      <c r="L949">
        <v>114</v>
      </c>
      <c r="M949">
        <v>10</v>
      </c>
      <c r="N949">
        <v>0</v>
      </c>
      <c r="O949">
        <v>0</v>
      </c>
      <c r="P949">
        <v>0</v>
      </c>
      <c r="Q949" t="s">
        <v>43</v>
      </c>
      <c r="T949" t="s">
        <v>164</v>
      </c>
      <c r="U949" t="s">
        <v>219</v>
      </c>
      <c r="V949" t="s">
        <v>38</v>
      </c>
      <c r="W949" t="s">
        <v>39</v>
      </c>
      <c r="Y949">
        <v>1995</v>
      </c>
      <c r="Z949">
        <v>1</v>
      </c>
      <c r="AA949" t="s">
        <v>488</v>
      </c>
      <c r="AB949" t="s">
        <v>489</v>
      </c>
      <c r="AC949" s="1">
        <v>34700</v>
      </c>
      <c r="AE949" t="s">
        <v>41</v>
      </c>
    </row>
    <row r="950" spans="1:31" x14ac:dyDescent="0.25">
      <c r="A950">
        <v>2019</v>
      </c>
      <c r="B950">
        <v>3</v>
      </c>
      <c r="C950">
        <v>23</v>
      </c>
      <c r="D950">
        <v>1</v>
      </c>
      <c r="E950">
        <v>1</v>
      </c>
      <c r="F950">
        <v>2000</v>
      </c>
      <c r="G950">
        <v>1419305</v>
      </c>
      <c r="H950" t="s">
        <v>485</v>
      </c>
      <c r="I950" t="s">
        <v>486</v>
      </c>
      <c r="J950" t="s">
        <v>34</v>
      </c>
      <c r="K950">
        <v>0</v>
      </c>
      <c r="L950">
        <v>123</v>
      </c>
      <c r="M950">
        <v>30</v>
      </c>
      <c r="N950">
        <v>0</v>
      </c>
      <c r="O950">
        <v>0</v>
      </c>
      <c r="P950">
        <v>0</v>
      </c>
      <c r="Q950" t="s">
        <v>44</v>
      </c>
      <c r="T950" t="s">
        <v>164</v>
      </c>
      <c r="U950" t="s">
        <v>219</v>
      </c>
      <c r="V950" t="s">
        <v>38</v>
      </c>
      <c r="W950" t="s">
        <v>39</v>
      </c>
      <c r="Y950">
        <v>1995</v>
      </c>
      <c r="Z950">
        <v>1</v>
      </c>
      <c r="AA950" t="s">
        <v>488</v>
      </c>
      <c r="AB950" t="s">
        <v>489</v>
      </c>
      <c r="AC950" s="1">
        <v>34700</v>
      </c>
      <c r="AE950" t="s">
        <v>41</v>
      </c>
    </row>
    <row r="951" spans="1:31" x14ac:dyDescent="0.25">
      <c r="A951">
        <v>2019</v>
      </c>
      <c r="B951">
        <v>3</v>
      </c>
      <c r="C951">
        <v>23</v>
      </c>
      <c r="D951">
        <v>1</v>
      </c>
      <c r="E951">
        <v>1</v>
      </c>
      <c r="F951">
        <v>2000</v>
      </c>
      <c r="G951">
        <v>1419305</v>
      </c>
      <c r="H951" t="s">
        <v>485</v>
      </c>
      <c r="I951" t="s">
        <v>486</v>
      </c>
      <c r="J951" t="s">
        <v>34</v>
      </c>
      <c r="K951">
        <v>0</v>
      </c>
      <c r="L951">
        <v>125</v>
      </c>
      <c r="M951">
        <v>30</v>
      </c>
      <c r="N951">
        <v>0</v>
      </c>
      <c r="O951">
        <v>0</v>
      </c>
      <c r="P951">
        <v>0</v>
      </c>
      <c r="Q951" t="s">
        <v>45</v>
      </c>
      <c r="T951" t="s">
        <v>164</v>
      </c>
      <c r="U951" t="s">
        <v>219</v>
      </c>
      <c r="V951" t="s">
        <v>38</v>
      </c>
      <c r="W951" t="s">
        <v>39</v>
      </c>
      <c r="Y951">
        <v>1995</v>
      </c>
      <c r="Z951">
        <v>1</v>
      </c>
      <c r="AA951" t="s">
        <v>488</v>
      </c>
      <c r="AB951" t="s">
        <v>489</v>
      </c>
      <c r="AC951" s="1">
        <v>34700</v>
      </c>
      <c r="AE951" t="s">
        <v>41</v>
      </c>
    </row>
    <row r="952" spans="1:31" x14ac:dyDescent="0.25">
      <c r="A952">
        <v>2019</v>
      </c>
      <c r="B952">
        <v>3</v>
      </c>
      <c r="C952">
        <v>23</v>
      </c>
      <c r="D952">
        <v>1</v>
      </c>
      <c r="E952">
        <v>1</v>
      </c>
      <c r="F952">
        <v>2000</v>
      </c>
      <c r="G952">
        <v>1419305</v>
      </c>
      <c r="H952" t="s">
        <v>485</v>
      </c>
      <c r="I952" t="s">
        <v>486</v>
      </c>
      <c r="J952" t="s">
        <v>34</v>
      </c>
      <c r="K952">
        <v>0</v>
      </c>
      <c r="L952">
        <v>131</v>
      </c>
      <c r="M952">
        <v>30</v>
      </c>
      <c r="N952">
        <v>0</v>
      </c>
      <c r="O952">
        <v>0</v>
      </c>
      <c r="P952">
        <v>0</v>
      </c>
      <c r="Q952" t="s">
        <v>46</v>
      </c>
      <c r="T952" t="s">
        <v>164</v>
      </c>
      <c r="U952" t="s">
        <v>219</v>
      </c>
      <c r="V952" t="s">
        <v>38</v>
      </c>
      <c r="W952" t="s">
        <v>39</v>
      </c>
      <c r="Y952">
        <v>1995</v>
      </c>
      <c r="Z952">
        <v>1</v>
      </c>
      <c r="AA952" t="s">
        <v>488</v>
      </c>
      <c r="AB952" t="s">
        <v>489</v>
      </c>
      <c r="AC952" s="1">
        <v>34700</v>
      </c>
      <c r="AE952" t="s">
        <v>41</v>
      </c>
    </row>
    <row r="953" spans="1:31" x14ac:dyDescent="0.25">
      <c r="A953">
        <v>2019</v>
      </c>
      <c r="B953">
        <v>3</v>
      </c>
      <c r="C953">
        <v>23</v>
      </c>
      <c r="D953">
        <v>1</v>
      </c>
      <c r="E953">
        <v>1</v>
      </c>
      <c r="F953">
        <v>2000</v>
      </c>
      <c r="G953">
        <v>1419305</v>
      </c>
      <c r="H953" t="s">
        <v>485</v>
      </c>
      <c r="I953" t="s">
        <v>486</v>
      </c>
      <c r="J953" t="s">
        <v>34</v>
      </c>
      <c r="K953">
        <v>0</v>
      </c>
      <c r="L953">
        <v>133</v>
      </c>
      <c r="M953">
        <v>30</v>
      </c>
      <c r="N953">
        <v>0</v>
      </c>
      <c r="O953">
        <v>2070000</v>
      </c>
      <c r="P953">
        <v>2070000</v>
      </c>
      <c r="Q953" t="s">
        <v>47</v>
      </c>
      <c r="T953" t="s">
        <v>164</v>
      </c>
      <c r="U953" t="s">
        <v>219</v>
      </c>
      <c r="V953" t="s">
        <v>38</v>
      </c>
      <c r="W953" t="s">
        <v>39</v>
      </c>
      <c r="Y953">
        <v>1995</v>
      </c>
      <c r="Z953">
        <v>1</v>
      </c>
      <c r="AA953" t="s">
        <v>488</v>
      </c>
      <c r="AB953" t="s">
        <v>489</v>
      </c>
      <c r="AC953" s="1">
        <v>34700</v>
      </c>
      <c r="AE953" t="s">
        <v>41</v>
      </c>
    </row>
    <row r="954" spans="1:31" x14ac:dyDescent="0.25">
      <c r="A954">
        <v>2019</v>
      </c>
      <c r="B954">
        <v>3</v>
      </c>
      <c r="C954">
        <v>23</v>
      </c>
      <c r="D954">
        <v>1</v>
      </c>
      <c r="E954">
        <v>1</v>
      </c>
      <c r="F954">
        <v>2000</v>
      </c>
      <c r="G954">
        <v>1419305</v>
      </c>
      <c r="H954" t="s">
        <v>485</v>
      </c>
      <c r="I954" t="s">
        <v>486</v>
      </c>
      <c r="J954" t="s">
        <v>34</v>
      </c>
      <c r="K954">
        <v>0</v>
      </c>
      <c r="L954">
        <v>199</v>
      </c>
      <c r="M954">
        <v>30</v>
      </c>
      <c r="N954">
        <v>0</v>
      </c>
      <c r="O954">
        <v>0</v>
      </c>
      <c r="P954">
        <v>0</v>
      </c>
      <c r="Q954" t="s">
        <v>48</v>
      </c>
      <c r="T954" t="s">
        <v>164</v>
      </c>
      <c r="U954" t="s">
        <v>219</v>
      </c>
      <c r="V954" t="s">
        <v>38</v>
      </c>
      <c r="W954" t="s">
        <v>39</v>
      </c>
      <c r="Y954">
        <v>1995</v>
      </c>
      <c r="Z954">
        <v>1</v>
      </c>
      <c r="AA954" t="s">
        <v>488</v>
      </c>
      <c r="AB954" t="s">
        <v>489</v>
      </c>
      <c r="AC954" s="1">
        <v>34700</v>
      </c>
      <c r="AE954" t="s">
        <v>41</v>
      </c>
    </row>
    <row r="955" spans="1:31" x14ac:dyDescent="0.25">
      <c r="A955">
        <v>2019</v>
      </c>
      <c r="B955">
        <v>3</v>
      </c>
      <c r="C955">
        <v>23</v>
      </c>
      <c r="D955">
        <v>1</v>
      </c>
      <c r="E955">
        <v>1</v>
      </c>
      <c r="F955">
        <v>2000</v>
      </c>
      <c r="G955">
        <v>1419305</v>
      </c>
      <c r="H955" t="s">
        <v>485</v>
      </c>
      <c r="I955" t="s">
        <v>486</v>
      </c>
      <c r="J955" t="s">
        <v>34</v>
      </c>
      <c r="K955">
        <v>0</v>
      </c>
      <c r="L955">
        <v>232</v>
      </c>
      <c r="M955">
        <v>30</v>
      </c>
      <c r="N955">
        <v>0</v>
      </c>
      <c r="O955">
        <v>0</v>
      </c>
      <c r="P955">
        <v>0</v>
      </c>
      <c r="Q955" t="s">
        <v>49</v>
      </c>
      <c r="T955" t="s">
        <v>164</v>
      </c>
      <c r="U955" t="s">
        <v>219</v>
      </c>
      <c r="V955" t="s">
        <v>38</v>
      </c>
      <c r="W955" t="s">
        <v>39</v>
      </c>
      <c r="Y955">
        <v>1995</v>
      </c>
      <c r="Z955">
        <v>1</v>
      </c>
      <c r="AA955" t="s">
        <v>488</v>
      </c>
      <c r="AB955" t="s">
        <v>489</v>
      </c>
      <c r="AC955" s="1">
        <v>34700</v>
      </c>
      <c r="AE955" t="s">
        <v>41</v>
      </c>
    </row>
    <row r="956" spans="1:31" x14ac:dyDescent="0.25">
      <c r="A956">
        <v>2019</v>
      </c>
      <c r="B956">
        <v>3</v>
      </c>
      <c r="C956">
        <v>23</v>
      </c>
      <c r="D956">
        <v>1</v>
      </c>
      <c r="E956">
        <v>1</v>
      </c>
      <c r="F956">
        <v>21000</v>
      </c>
      <c r="G956">
        <v>1443435</v>
      </c>
      <c r="H956" t="s">
        <v>490</v>
      </c>
      <c r="I956" t="s">
        <v>491</v>
      </c>
      <c r="J956" t="s">
        <v>34</v>
      </c>
      <c r="K956">
        <f>O956+O957+O958+O959+O960+O961+O962+O963+O964</f>
        <v>4714666</v>
      </c>
      <c r="L956">
        <v>111</v>
      </c>
      <c r="M956">
        <v>30</v>
      </c>
      <c r="N956" t="s">
        <v>90</v>
      </c>
      <c r="O956">
        <v>3200000</v>
      </c>
      <c r="P956">
        <v>2912000</v>
      </c>
      <c r="Q956" t="s">
        <v>36</v>
      </c>
      <c r="T956" t="s">
        <v>73</v>
      </c>
      <c r="U956" t="s">
        <v>139</v>
      </c>
      <c r="V956" t="s">
        <v>38</v>
      </c>
      <c r="W956" t="s">
        <v>39</v>
      </c>
      <c r="Y956">
        <v>1999</v>
      </c>
      <c r="Z956">
        <v>1</v>
      </c>
      <c r="AA956" t="s">
        <v>75</v>
      </c>
      <c r="AB956" t="s">
        <v>69</v>
      </c>
      <c r="AC956" s="1">
        <v>36220</v>
      </c>
      <c r="AE956" t="s">
        <v>41</v>
      </c>
    </row>
    <row r="957" spans="1:31" x14ac:dyDescent="0.25">
      <c r="A957">
        <v>2019</v>
      </c>
      <c r="B957">
        <v>3</v>
      </c>
      <c r="C957">
        <v>23</v>
      </c>
      <c r="D957">
        <v>1</v>
      </c>
      <c r="E957">
        <v>1</v>
      </c>
      <c r="F957">
        <v>21000</v>
      </c>
      <c r="G957">
        <v>1443435</v>
      </c>
      <c r="H957" t="s">
        <v>490</v>
      </c>
      <c r="I957" t="s">
        <v>491</v>
      </c>
      <c r="J957" t="s">
        <v>34</v>
      </c>
      <c r="K957">
        <v>0</v>
      </c>
      <c r="L957">
        <v>113</v>
      </c>
      <c r="M957">
        <v>30</v>
      </c>
      <c r="N957">
        <v>0</v>
      </c>
      <c r="O957">
        <v>0</v>
      </c>
      <c r="P957">
        <v>0</v>
      </c>
      <c r="Q957" t="s">
        <v>42</v>
      </c>
      <c r="T957" t="s">
        <v>73</v>
      </c>
      <c r="U957" t="s">
        <v>139</v>
      </c>
      <c r="V957" t="s">
        <v>38</v>
      </c>
      <c r="W957" t="s">
        <v>39</v>
      </c>
      <c r="Y957">
        <v>1999</v>
      </c>
      <c r="Z957">
        <v>1</v>
      </c>
      <c r="AA957" t="s">
        <v>75</v>
      </c>
      <c r="AB957" t="s">
        <v>69</v>
      </c>
      <c r="AC957" s="1">
        <v>36220</v>
      </c>
      <c r="AE957" t="s">
        <v>41</v>
      </c>
    </row>
    <row r="958" spans="1:31" x14ac:dyDescent="0.25">
      <c r="A958">
        <v>2019</v>
      </c>
      <c r="B958">
        <v>3</v>
      </c>
      <c r="C958">
        <v>23</v>
      </c>
      <c r="D958">
        <v>1</v>
      </c>
      <c r="E958">
        <v>1</v>
      </c>
      <c r="F958">
        <v>21000</v>
      </c>
      <c r="G958">
        <v>1443435</v>
      </c>
      <c r="H958" t="s">
        <v>490</v>
      </c>
      <c r="I958" t="s">
        <v>491</v>
      </c>
      <c r="J958" t="s">
        <v>34</v>
      </c>
      <c r="K958">
        <v>0</v>
      </c>
      <c r="L958">
        <v>114</v>
      </c>
      <c r="M958">
        <v>10</v>
      </c>
      <c r="N958">
        <v>0</v>
      </c>
      <c r="O958">
        <v>0</v>
      </c>
      <c r="P958">
        <v>0</v>
      </c>
      <c r="Q958" t="s">
        <v>43</v>
      </c>
      <c r="T958" t="s">
        <v>73</v>
      </c>
      <c r="U958" t="s">
        <v>139</v>
      </c>
      <c r="V958" t="s">
        <v>38</v>
      </c>
      <c r="W958" t="s">
        <v>39</v>
      </c>
      <c r="Y958">
        <v>1999</v>
      </c>
      <c r="Z958">
        <v>1</v>
      </c>
      <c r="AA958" t="s">
        <v>75</v>
      </c>
      <c r="AB958" t="s">
        <v>69</v>
      </c>
      <c r="AC958" s="1">
        <v>36220</v>
      </c>
      <c r="AE958" t="s">
        <v>41</v>
      </c>
    </row>
    <row r="959" spans="1:31" x14ac:dyDescent="0.25">
      <c r="A959">
        <v>2019</v>
      </c>
      <c r="B959">
        <v>3</v>
      </c>
      <c r="C959">
        <v>23</v>
      </c>
      <c r="D959">
        <v>1</v>
      </c>
      <c r="E959">
        <v>1</v>
      </c>
      <c r="F959">
        <v>21000</v>
      </c>
      <c r="G959">
        <v>1443435</v>
      </c>
      <c r="H959" t="s">
        <v>490</v>
      </c>
      <c r="I959" t="s">
        <v>491</v>
      </c>
      <c r="J959" t="s">
        <v>34</v>
      </c>
      <c r="K959">
        <v>0</v>
      </c>
      <c r="L959">
        <v>123</v>
      </c>
      <c r="M959">
        <v>30</v>
      </c>
      <c r="N959">
        <v>0</v>
      </c>
      <c r="O959">
        <v>725333</v>
      </c>
      <c r="P959">
        <v>725333</v>
      </c>
      <c r="Q959" t="s">
        <v>44</v>
      </c>
      <c r="T959" t="s">
        <v>73</v>
      </c>
      <c r="U959" t="s">
        <v>139</v>
      </c>
      <c r="V959" t="s">
        <v>38</v>
      </c>
      <c r="W959" t="s">
        <v>39</v>
      </c>
      <c r="Y959">
        <v>1999</v>
      </c>
      <c r="Z959">
        <v>1</v>
      </c>
      <c r="AA959" t="s">
        <v>75</v>
      </c>
      <c r="AB959" t="s">
        <v>69</v>
      </c>
      <c r="AC959" s="1">
        <v>36220</v>
      </c>
      <c r="AE959" t="s">
        <v>41</v>
      </c>
    </row>
    <row r="960" spans="1:31" x14ac:dyDescent="0.25">
      <c r="A960">
        <v>2019</v>
      </c>
      <c r="B960">
        <v>3</v>
      </c>
      <c r="C960">
        <v>23</v>
      </c>
      <c r="D960">
        <v>1</v>
      </c>
      <c r="E960">
        <v>1</v>
      </c>
      <c r="F960">
        <v>21000</v>
      </c>
      <c r="G960">
        <v>1443435</v>
      </c>
      <c r="H960" t="s">
        <v>490</v>
      </c>
      <c r="I960" t="s">
        <v>491</v>
      </c>
      <c r="J960" t="s">
        <v>34</v>
      </c>
      <c r="K960">
        <v>0</v>
      </c>
      <c r="L960">
        <v>125</v>
      </c>
      <c r="M960">
        <v>30</v>
      </c>
      <c r="N960">
        <v>0</v>
      </c>
      <c r="O960">
        <v>789333</v>
      </c>
      <c r="P960">
        <v>789333</v>
      </c>
      <c r="Q960" t="s">
        <v>45</v>
      </c>
      <c r="T960" t="s">
        <v>73</v>
      </c>
      <c r="U960" t="s">
        <v>139</v>
      </c>
      <c r="V960" t="s">
        <v>38</v>
      </c>
      <c r="W960" t="s">
        <v>39</v>
      </c>
      <c r="Y960">
        <v>1999</v>
      </c>
      <c r="Z960">
        <v>1</v>
      </c>
      <c r="AA960" t="s">
        <v>75</v>
      </c>
      <c r="AB960" t="s">
        <v>69</v>
      </c>
      <c r="AC960" s="1">
        <v>36220</v>
      </c>
      <c r="AE960" t="s">
        <v>41</v>
      </c>
    </row>
    <row r="961" spans="1:31" x14ac:dyDescent="0.25">
      <c r="A961">
        <v>2019</v>
      </c>
      <c r="B961">
        <v>3</v>
      </c>
      <c r="C961">
        <v>23</v>
      </c>
      <c r="D961">
        <v>1</v>
      </c>
      <c r="E961">
        <v>1</v>
      </c>
      <c r="F961">
        <v>21000</v>
      </c>
      <c r="G961">
        <v>1443435</v>
      </c>
      <c r="H961" t="s">
        <v>490</v>
      </c>
      <c r="I961" t="s">
        <v>491</v>
      </c>
      <c r="J961" t="s">
        <v>34</v>
      </c>
      <c r="K961">
        <v>0</v>
      </c>
      <c r="L961">
        <v>131</v>
      </c>
      <c r="M961">
        <v>30</v>
      </c>
      <c r="N961">
        <v>0</v>
      </c>
      <c r="O961">
        <v>0</v>
      </c>
      <c r="P961">
        <v>0</v>
      </c>
      <c r="Q961" t="s">
        <v>46</v>
      </c>
      <c r="T961" t="s">
        <v>73</v>
      </c>
      <c r="U961" t="s">
        <v>139</v>
      </c>
      <c r="V961" t="s">
        <v>38</v>
      </c>
      <c r="W961" t="s">
        <v>39</v>
      </c>
      <c r="Y961">
        <v>1999</v>
      </c>
      <c r="Z961">
        <v>1</v>
      </c>
      <c r="AA961" t="s">
        <v>75</v>
      </c>
      <c r="AB961" t="s">
        <v>69</v>
      </c>
      <c r="AC961" s="1">
        <v>36220</v>
      </c>
      <c r="AE961" t="s">
        <v>41</v>
      </c>
    </row>
    <row r="962" spans="1:31" x14ac:dyDescent="0.25">
      <c r="A962">
        <v>2019</v>
      </c>
      <c r="B962">
        <v>3</v>
      </c>
      <c r="C962">
        <v>23</v>
      </c>
      <c r="D962">
        <v>1</v>
      </c>
      <c r="E962">
        <v>1</v>
      </c>
      <c r="F962">
        <v>21000</v>
      </c>
      <c r="G962">
        <v>1443435</v>
      </c>
      <c r="H962" t="s">
        <v>490</v>
      </c>
      <c r="I962" t="s">
        <v>491</v>
      </c>
      <c r="J962" t="s">
        <v>34</v>
      </c>
      <c r="K962">
        <v>0</v>
      </c>
      <c r="L962">
        <v>133</v>
      </c>
      <c r="M962">
        <v>30</v>
      </c>
      <c r="N962">
        <v>0</v>
      </c>
      <c r="O962">
        <v>0</v>
      </c>
      <c r="P962">
        <v>0</v>
      </c>
      <c r="Q962" t="s">
        <v>47</v>
      </c>
      <c r="T962" t="s">
        <v>73</v>
      </c>
      <c r="U962" t="s">
        <v>139</v>
      </c>
      <c r="V962" t="s">
        <v>38</v>
      </c>
      <c r="W962" t="s">
        <v>39</v>
      </c>
      <c r="Y962">
        <v>1999</v>
      </c>
      <c r="Z962">
        <v>1</v>
      </c>
      <c r="AA962" t="s">
        <v>75</v>
      </c>
      <c r="AB962" t="s">
        <v>69</v>
      </c>
      <c r="AC962" s="1">
        <v>36220</v>
      </c>
      <c r="AE962" t="s">
        <v>41</v>
      </c>
    </row>
    <row r="963" spans="1:31" x14ac:dyDescent="0.25">
      <c r="A963">
        <v>2019</v>
      </c>
      <c r="B963">
        <v>3</v>
      </c>
      <c r="C963">
        <v>23</v>
      </c>
      <c r="D963">
        <v>1</v>
      </c>
      <c r="E963">
        <v>1</v>
      </c>
      <c r="F963">
        <v>21000</v>
      </c>
      <c r="G963">
        <v>1443435</v>
      </c>
      <c r="H963" t="s">
        <v>490</v>
      </c>
      <c r="I963" t="s">
        <v>491</v>
      </c>
      <c r="J963" t="s">
        <v>34</v>
      </c>
      <c r="K963">
        <v>0</v>
      </c>
      <c r="L963">
        <v>199</v>
      </c>
      <c r="M963">
        <v>30</v>
      </c>
      <c r="N963">
        <v>0</v>
      </c>
      <c r="O963">
        <v>0</v>
      </c>
      <c r="P963">
        <v>0</v>
      </c>
      <c r="Q963" t="s">
        <v>48</v>
      </c>
      <c r="T963" t="s">
        <v>73</v>
      </c>
      <c r="U963" t="s">
        <v>139</v>
      </c>
      <c r="V963" t="s">
        <v>38</v>
      </c>
      <c r="W963" t="s">
        <v>39</v>
      </c>
      <c r="Y963">
        <v>1999</v>
      </c>
      <c r="Z963">
        <v>1</v>
      </c>
      <c r="AA963" t="s">
        <v>75</v>
      </c>
      <c r="AB963" t="s">
        <v>69</v>
      </c>
      <c r="AC963" s="1">
        <v>36220</v>
      </c>
      <c r="AE963" t="s">
        <v>41</v>
      </c>
    </row>
    <row r="964" spans="1:31" x14ac:dyDescent="0.25">
      <c r="A964">
        <v>2019</v>
      </c>
      <c r="B964">
        <v>3</v>
      </c>
      <c r="C964">
        <v>23</v>
      </c>
      <c r="D964">
        <v>1</v>
      </c>
      <c r="E964">
        <v>1</v>
      </c>
      <c r="F964">
        <v>21000</v>
      </c>
      <c r="G964">
        <v>1443435</v>
      </c>
      <c r="H964" t="s">
        <v>490</v>
      </c>
      <c r="I964" t="s">
        <v>491</v>
      </c>
      <c r="J964" t="s">
        <v>34</v>
      </c>
      <c r="K964">
        <v>0</v>
      </c>
      <c r="L964">
        <v>232</v>
      </c>
      <c r="M964">
        <v>30</v>
      </c>
      <c r="N964">
        <v>0</v>
      </c>
      <c r="O964">
        <v>0</v>
      </c>
      <c r="P964">
        <v>0</v>
      </c>
      <c r="Q964" t="s">
        <v>49</v>
      </c>
      <c r="T964" t="s">
        <v>73</v>
      </c>
      <c r="U964" t="s">
        <v>139</v>
      </c>
      <c r="V964" t="s">
        <v>38</v>
      </c>
      <c r="W964" t="s">
        <v>39</v>
      </c>
      <c r="Y964">
        <v>1999</v>
      </c>
      <c r="Z964">
        <v>1</v>
      </c>
      <c r="AA964" t="s">
        <v>75</v>
      </c>
      <c r="AB964" t="s">
        <v>69</v>
      </c>
      <c r="AC964" s="1">
        <v>36220</v>
      </c>
      <c r="AE964" t="s">
        <v>41</v>
      </c>
    </row>
    <row r="965" spans="1:31" x14ac:dyDescent="0.25">
      <c r="A965">
        <v>2019</v>
      </c>
      <c r="B965">
        <v>3</v>
      </c>
      <c r="C965">
        <v>23</v>
      </c>
      <c r="D965">
        <v>1</v>
      </c>
      <c r="E965">
        <v>1</v>
      </c>
      <c r="F965">
        <v>44000</v>
      </c>
      <c r="G965">
        <v>1477810</v>
      </c>
      <c r="H965" t="s">
        <v>492</v>
      </c>
      <c r="I965" t="s">
        <v>493</v>
      </c>
      <c r="J965" t="s">
        <v>34</v>
      </c>
      <c r="K965">
        <f>O965+O966+O967+O968+O969+O970+O971+O972+O973</f>
        <v>2800000</v>
      </c>
      <c r="L965">
        <v>111</v>
      </c>
      <c r="M965">
        <v>10</v>
      </c>
      <c r="N965" t="s">
        <v>494</v>
      </c>
      <c r="O965">
        <v>2800000</v>
      </c>
      <c r="P965">
        <v>2548000</v>
      </c>
      <c r="Q965" t="s">
        <v>36</v>
      </c>
      <c r="T965" t="s">
        <v>73</v>
      </c>
      <c r="U965" t="s">
        <v>1429</v>
      </c>
      <c r="V965" t="s">
        <v>38</v>
      </c>
      <c r="W965" t="s">
        <v>39</v>
      </c>
      <c r="Y965">
        <v>2014</v>
      </c>
      <c r="Z965">
        <v>1</v>
      </c>
      <c r="AA965" t="s">
        <v>75</v>
      </c>
      <c r="AB965" t="s">
        <v>495</v>
      </c>
      <c r="AC965" s="1">
        <v>41869</v>
      </c>
      <c r="AE965" t="s">
        <v>41</v>
      </c>
    </row>
    <row r="966" spans="1:31" x14ac:dyDescent="0.25">
      <c r="A966">
        <v>2019</v>
      </c>
      <c r="B966">
        <v>3</v>
      </c>
      <c r="C966">
        <v>23</v>
      </c>
      <c r="D966">
        <v>1</v>
      </c>
      <c r="E966">
        <v>1</v>
      </c>
      <c r="F966">
        <v>44000</v>
      </c>
      <c r="G966">
        <v>1477810</v>
      </c>
      <c r="H966" t="s">
        <v>492</v>
      </c>
      <c r="I966" t="s">
        <v>493</v>
      </c>
      <c r="J966" t="s">
        <v>34</v>
      </c>
      <c r="K966">
        <v>0</v>
      </c>
      <c r="L966">
        <v>113</v>
      </c>
      <c r="M966">
        <v>30</v>
      </c>
      <c r="N966">
        <v>0</v>
      </c>
      <c r="O966">
        <v>0</v>
      </c>
      <c r="P966">
        <v>0</v>
      </c>
      <c r="Q966" t="s">
        <v>42</v>
      </c>
      <c r="T966" t="s">
        <v>73</v>
      </c>
      <c r="U966" t="s">
        <v>1429</v>
      </c>
      <c r="V966" t="s">
        <v>38</v>
      </c>
      <c r="W966" t="s">
        <v>39</v>
      </c>
      <c r="Y966">
        <v>2014</v>
      </c>
      <c r="Z966">
        <v>1</v>
      </c>
      <c r="AA966" t="s">
        <v>75</v>
      </c>
      <c r="AB966" t="s">
        <v>495</v>
      </c>
      <c r="AC966" s="1">
        <v>41869</v>
      </c>
      <c r="AE966" t="s">
        <v>41</v>
      </c>
    </row>
    <row r="967" spans="1:31" x14ac:dyDescent="0.25">
      <c r="A967">
        <v>2019</v>
      </c>
      <c r="B967">
        <v>3</v>
      </c>
      <c r="C967">
        <v>23</v>
      </c>
      <c r="D967">
        <v>1</v>
      </c>
      <c r="E967">
        <v>1</v>
      </c>
      <c r="F967">
        <v>44000</v>
      </c>
      <c r="G967">
        <v>1477810</v>
      </c>
      <c r="H967" t="s">
        <v>492</v>
      </c>
      <c r="I967" t="s">
        <v>493</v>
      </c>
      <c r="J967" t="s">
        <v>34</v>
      </c>
      <c r="K967">
        <v>0</v>
      </c>
      <c r="L967">
        <v>114</v>
      </c>
      <c r="M967">
        <v>10</v>
      </c>
      <c r="N967">
        <v>0</v>
      </c>
      <c r="O967">
        <v>0</v>
      </c>
      <c r="P967">
        <v>0</v>
      </c>
      <c r="Q967" t="s">
        <v>43</v>
      </c>
      <c r="T967" t="s">
        <v>73</v>
      </c>
      <c r="U967" t="s">
        <v>1429</v>
      </c>
      <c r="V967" t="s">
        <v>38</v>
      </c>
      <c r="W967" t="s">
        <v>39</v>
      </c>
      <c r="Y967">
        <v>2014</v>
      </c>
      <c r="Z967">
        <v>1</v>
      </c>
      <c r="AA967" t="s">
        <v>75</v>
      </c>
      <c r="AB967" t="s">
        <v>495</v>
      </c>
      <c r="AC967" s="1">
        <v>41869</v>
      </c>
      <c r="AE967" t="s">
        <v>41</v>
      </c>
    </row>
    <row r="968" spans="1:31" x14ac:dyDescent="0.25">
      <c r="A968">
        <v>2019</v>
      </c>
      <c r="B968">
        <v>3</v>
      </c>
      <c r="C968">
        <v>23</v>
      </c>
      <c r="D968">
        <v>1</v>
      </c>
      <c r="E968">
        <v>1</v>
      </c>
      <c r="F968">
        <v>44000</v>
      </c>
      <c r="G968">
        <v>1477810</v>
      </c>
      <c r="H968" t="s">
        <v>492</v>
      </c>
      <c r="I968" t="s">
        <v>493</v>
      </c>
      <c r="J968" t="s">
        <v>34</v>
      </c>
      <c r="K968">
        <v>0</v>
      </c>
      <c r="L968">
        <v>123</v>
      </c>
      <c r="M968">
        <v>30</v>
      </c>
      <c r="N968">
        <v>0</v>
      </c>
      <c r="O968">
        <v>0</v>
      </c>
      <c r="P968">
        <v>0</v>
      </c>
      <c r="Q968" t="s">
        <v>44</v>
      </c>
      <c r="T968" t="s">
        <v>73</v>
      </c>
      <c r="U968" t="s">
        <v>1429</v>
      </c>
      <c r="V968" t="s">
        <v>38</v>
      </c>
      <c r="W968" t="s">
        <v>39</v>
      </c>
      <c r="Y968">
        <v>2014</v>
      </c>
      <c r="Z968">
        <v>1</v>
      </c>
      <c r="AA968" t="s">
        <v>75</v>
      </c>
      <c r="AB968" t="s">
        <v>495</v>
      </c>
      <c r="AC968" s="1">
        <v>41869</v>
      </c>
      <c r="AE968" t="s">
        <v>41</v>
      </c>
    </row>
    <row r="969" spans="1:31" x14ac:dyDescent="0.25">
      <c r="A969">
        <v>2019</v>
      </c>
      <c r="B969">
        <v>3</v>
      </c>
      <c r="C969">
        <v>23</v>
      </c>
      <c r="D969">
        <v>1</v>
      </c>
      <c r="E969">
        <v>1</v>
      </c>
      <c r="F969">
        <v>44000</v>
      </c>
      <c r="G969">
        <v>1477810</v>
      </c>
      <c r="H969" t="s">
        <v>492</v>
      </c>
      <c r="I969" t="s">
        <v>493</v>
      </c>
      <c r="J969" t="s">
        <v>34</v>
      </c>
      <c r="K969">
        <v>0</v>
      </c>
      <c r="L969">
        <v>125</v>
      </c>
      <c r="M969">
        <v>30</v>
      </c>
      <c r="N969">
        <v>0</v>
      </c>
      <c r="O969">
        <v>0</v>
      </c>
      <c r="P969">
        <v>0</v>
      </c>
      <c r="Q969" t="s">
        <v>45</v>
      </c>
      <c r="T969" t="s">
        <v>73</v>
      </c>
      <c r="U969" t="s">
        <v>1429</v>
      </c>
      <c r="V969" t="s">
        <v>38</v>
      </c>
      <c r="W969" t="s">
        <v>39</v>
      </c>
      <c r="Y969">
        <v>2014</v>
      </c>
      <c r="Z969">
        <v>1</v>
      </c>
      <c r="AA969" t="s">
        <v>75</v>
      </c>
      <c r="AB969" t="s">
        <v>495</v>
      </c>
      <c r="AC969" s="1">
        <v>41869</v>
      </c>
      <c r="AE969" t="s">
        <v>41</v>
      </c>
    </row>
    <row r="970" spans="1:31" x14ac:dyDescent="0.25">
      <c r="A970">
        <v>2019</v>
      </c>
      <c r="B970">
        <v>3</v>
      </c>
      <c r="C970">
        <v>23</v>
      </c>
      <c r="D970">
        <v>1</v>
      </c>
      <c r="E970">
        <v>1</v>
      </c>
      <c r="F970">
        <v>44000</v>
      </c>
      <c r="G970">
        <v>1477810</v>
      </c>
      <c r="H970" t="s">
        <v>492</v>
      </c>
      <c r="I970" t="s">
        <v>493</v>
      </c>
      <c r="J970" t="s">
        <v>34</v>
      </c>
      <c r="K970">
        <v>0</v>
      </c>
      <c r="L970">
        <v>131</v>
      </c>
      <c r="M970">
        <v>30</v>
      </c>
      <c r="N970">
        <v>0</v>
      </c>
      <c r="O970">
        <v>0</v>
      </c>
      <c r="P970">
        <v>0</v>
      </c>
      <c r="Q970" t="s">
        <v>46</v>
      </c>
      <c r="T970" t="s">
        <v>73</v>
      </c>
      <c r="U970" t="s">
        <v>1429</v>
      </c>
      <c r="V970" t="s">
        <v>38</v>
      </c>
      <c r="W970" t="s">
        <v>39</v>
      </c>
      <c r="Y970">
        <v>2014</v>
      </c>
      <c r="Z970">
        <v>1</v>
      </c>
      <c r="AA970" t="s">
        <v>75</v>
      </c>
      <c r="AB970" t="s">
        <v>495</v>
      </c>
      <c r="AC970" s="1">
        <v>41869</v>
      </c>
      <c r="AE970" t="s">
        <v>41</v>
      </c>
    </row>
    <row r="971" spans="1:31" x14ac:dyDescent="0.25">
      <c r="A971">
        <v>2019</v>
      </c>
      <c r="B971">
        <v>3</v>
      </c>
      <c r="C971">
        <v>23</v>
      </c>
      <c r="D971">
        <v>1</v>
      </c>
      <c r="E971">
        <v>1</v>
      </c>
      <c r="F971">
        <v>44000</v>
      </c>
      <c r="G971">
        <v>1477810</v>
      </c>
      <c r="H971" t="s">
        <v>492</v>
      </c>
      <c r="I971" t="s">
        <v>493</v>
      </c>
      <c r="J971" t="s">
        <v>34</v>
      </c>
      <c r="K971">
        <v>0</v>
      </c>
      <c r="L971">
        <v>133</v>
      </c>
      <c r="M971">
        <v>30</v>
      </c>
      <c r="N971">
        <v>0</v>
      </c>
      <c r="O971">
        <v>0</v>
      </c>
      <c r="P971">
        <v>0</v>
      </c>
      <c r="Q971" t="s">
        <v>47</v>
      </c>
      <c r="T971" t="s">
        <v>73</v>
      </c>
      <c r="U971" t="s">
        <v>1429</v>
      </c>
      <c r="V971" t="s">
        <v>38</v>
      </c>
      <c r="W971" t="s">
        <v>39</v>
      </c>
      <c r="Y971">
        <v>2014</v>
      </c>
      <c r="Z971">
        <v>1</v>
      </c>
      <c r="AA971" t="s">
        <v>75</v>
      </c>
      <c r="AB971" t="s">
        <v>495</v>
      </c>
      <c r="AC971" s="1">
        <v>41869</v>
      </c>
      <c r="AE971" t="s">
        <v>41</v>
      </c>
    </row>
    <row r="972" spans="1:31" x14ac:dyDescent="0.25">
      <c r="A972">
        <v>2019</v>
      </c>
      <c r="B972">
        <v>3</v>
      </c>
      <c r="C972">
        <v>23</v>
      </c>
      <c r="D972">
        <v>1</v>
      </c>
      <c r="E972">
        <v>1</v>
      </c>
      <c r="F972">
        <v>44000</v>
      </c>
      <c r="G972">
        <v>1477810</v>
      </c>
      <c r="H972" t="s">
        <v>492</v>
      </c>
      <c r="I972" t="s">
        <v>493</v>
      </c>
      <c r="J972" t="s">
        <v>34</v>
      </c>
      <c r="K972">
        <v>0</v>
      </c>
      <c r="L972">
        <v>199</v>
      </c>
      <c r="M972">
        <v>30</v>
      </c>
      <c r="N972">
        <v>0</v>
      </c>
      <c r="O972">
        <v>0</v>
      </c>
      <c r="P972">
        <v>0</v>
      </c>
      <c r="Q972" t="s">
        <v>48</v>
      </c>
      <c r="T972" t="s">
        <v>73</v>
      </c>
      <c r="U972" t="s">
        <v>1429</v>
      </c>
      <c r="V972" t="s">
        <v>38</v>
      </c>
      <c r="W972" t="s">
        <v>39</v>
      </c>
      <c r="Y972">
        <v>2014</v>
      </c>
      <c r="Z972">
        <v>1</v>
      </c>
      <c r="AA972" t="s">
        <v>75</v>
      </c>
      <c r="AB972" t="s">
        <v>495</v>
      </c>
      <c r="AC972" s="1">
        <v>41869</v>
      </c>
      <c r="AE972" t="s">
        <v>41</v>
      </c>
    </row>
    <row r="973" spans="1:31" x14ac:dyDescent="0.25">
      <c r="A973">
        <v>2019</v>
      </c>
      <c r="B973">
        <v>3</v>
      </c>
      <c r="C973">
        <v>23</v>
      </c>
      <c r="D973">
        <v>1</v>
      </c>
      <c r="E973">
        <v>1</v>
      </c>
      <c r="F973">
        <v>44000</v>
      </c>
      <c r="G973">
        <v>1477810</v>
      </c>
      <c r="H973" t="s">
        <v>492</v>
      </c>
      <c r="I973" t="s">
        <v>493</v>
      </c>
      <c r="J973" t="s">
        <v>34</v>
      </c>
      <c r="K973">
        <v>0</v>
      </c>
      <c r="L973">
        <v>232</v>
      </c>
      <c r="M973">
        <v>30</v>
      </c>
      <c r="N973">
        <v>0</v>
      </c>
      <c r="O973">
        <v>0</v>
      </c>
      <c r="P973">
        <v>0</v>
      </c>
      <c r="Q973" t="s">
        <v>49</v>
      </c>
      <c r="T973" t="s">
        <v>73</v>
      </c>
      <c r="U973" t="s">
        <v>1429</v>
      </c>
      <c r="V973" t="s">
        <v>38</v>
      </c>
      <c r="W973" t="s">
        <v>39</v>
      </c>
      <c r="Y973">
        <v>2014</v>
      </c>
      <c r="Z973">
        <v>1</v>
      </c>
      <c r="AA973" t="s">
        <v>75</v>
      </c>
      <c r="AB973" t="s">
        <v>495</v>
      </c>
      <c r="AC973" s="1">
        <v>41869</v>
      </c>
      <c r="AE973" t="s">
        <v>41</v>
      </c>
    </row>
    <row r="974" spans="1:31" x14ac:dyDescent="0.25">
      <c r="A974">
        <v>2019</v>
      </c>
      <c r="B974">
        <v>3</v>
      </c>
      <c r="C974">
        <v>23</v>
      </c>
      <c r="D974">
        <v>1</v>
      </c>
      <c r="E974">
        <v>1</v>
      </c>
      <c r="F974">
        <v>7000</v>
      </c>
      <c r="G974">
        <v>1477976</v>
      </c>
      <c r="H974" t="s">
        <v>496</v>
      </c>
      <c r="I974" t="s">
        <v>497</v>
      </c>
      <c r="J974" t="s">
        <v>34</v>
      </c>
      <c r="K974">
        <f>O974+O975+O976+O977+O978+O979+O980+O981+O982</f>
        <v>6794708</v>
      </c>
      <c r="L974">
        <v>111</v>
      </c>
      <c r="M974">
        <v>30</v>
      </c>
      <c r="N974" t="s">
        <v>498</v>
      </c>
      <c r="O974">
        <v>4700000</v>
      </c>
      <c r="P974">
        <v>4277000</v>
      </c>
      <c r="Q974" t="s">
        <v>36</v>
      </c>
      <c r="T974" t="s">
        <v>37</v>
      </c>
      <c r="U974" t="s">
        <v>1434</v>
      </c>
      <c r="V974" t="s">
        <v>38</v>
      </c>
      <c r="W974" t="s">
        <v>39</v>
      </c>
      <c r="Y974">
        <v>2011</v>
      </c>
      <c r="Z974">
        <v>1</v>
      </c>
      <c r="AA974" t="s">
        <v>499</v>
      </c>
      <c r="AB974" t="s">
        <v>500</v>
      </c>
      <c r="AC974" s="1">
        <v>40833</v>
      </c>
      <c r="AE974" t="s">
        <v>41</v>
      </c>
    </row>
    <row r="975" spans="1:31" x14ac:dyDescent="0.25">
      <c r="A975">
        <v>2019</v>
      </c>
      <c r="B975">
        <v>3</v>
      </c>
      <c r="C975">
        <v>23</v>
      </c>
      <c r="D975">
        <v>1</v>
      </c>
      <c r="E975">
        <v>1</v>
      </c>
      <c r="F975">
        <v>7000</v>
      </c>
      <c r="G975">
        <v>1477976</v>
      </c>
      <c r="H975" t="s">
        <v>496</v>
      </c>
      <c r="I975" t="s">
        <v>497</v>
      </c>
      <c r="J975" t="s">
        <v>34</v>
      </c>
      <c r="K975">
        <v>0</v>
      </c>
      <c r="L975">
        <v>113</v>
      </c>
      <c r="M975">
        <v>30</v>
      </c>
      <c r="N975">
        <v>0</v>
      </c>
      <c r="O975">
        <v>0</v>
      </c>
      <c r="P975">
        <v>0</v>
      </c>
      <c r="Q975" t="s">
        <v>42</v>
      </c>
      <c r="T975" t="s">
        <v>37</v>
      </c>
      <c r="U975" t="s">
        <v>1434</v>
      </c>
      <c r="V975" t="s">
        <v>38</v>
      </c>
      <c r="W975" t="s">
        <v>39</v>
      </c>
      <c r="Y975">
        <v>2011</v>
      </c>
      <c r="Z975">
        <v>1</v>
      </c>
      <c r="AA975" t="s">
        <v>499</v>
      </c>
      <c r="AB975" t="s">
        <v>500</v>
      </c>
      <c r="AC975" s="1">
        <v>40833</v>
      </c>
      <c r="AE975" t="s">
        <v>41</v>
      </c>
    </row>
    <row r="976" spans="1:31" x14ac:dyDescent="0.25">
      <c r="A976">
        <v>2019</v>
      </c>
      <c r="B976">
        <v>3</v>
      </c>
      <c r="C976">
        <v>23</v>
      </c>
      <c r="D976">
        <v>1</v>
      </c>
      <c r="E976">
        <v>1</v>
      </c>
      <c r="F976">
        <v>7000</v>
      </c>
      <c r="G976">
        <v>1477976</v>
      </c>
      <c r="H976" t="s">
        <v>496</v>
      </c>
      <c r="I976" t="s">
        <v>497</v>
      </c>
      <c r="J976" t="s">
        <v>34</v>
      </c>
      <c r="K976">
        <v>0</v>
      </c>
      <c r="L976">
        <v>114</v>
      </c>
      <c r="M976">
        <v>30</v>
      </c>
      <c r="N976">
        <v>0</v>
      </c>
      <c r="O976">
        <v>0</v>
      </c>
      <c r="P976">
        <v>0</v>
      </c>
      <c r="Q976" t="s">
        <v>43</v>
      </c>
      <c r="T976" t="s">
        <v>37</v>
      </c>
      <c r="U976" t="s">
        <v>1434</v>
      </c>
      <c r="V976" t="s">
        <v>38</v>
      </c>
      <c r="W976" t="s">
        <v>39</v>
      </c>
      <c r="Y976">
        <v>2011</v>
      </c>
      <c r="Z976">
        <v>1</v>
      </c>
      <c r="AA976" t="s">
        <v>499</v>
      </c>
      <c r="AB976" t="s">
        <v>500</v>
      </c>
      <c r="AC976" s="1">
        <v>40833</v>
      </c>
      <c r="AE976" t="s">
        <v>41</v>
      </c>
    </row>
    <row r="977" spans="1:31" x14ac:dyDescent="0.25">
      <c r="A977">
        <v>2019</v>
      </c>
      <c r="B977">
        <v>3</v>
      </c>
      <c r="C977">
        <v>23</v>
      </c>
      <c r="D977">
        <v>1</v>
      </c>
      <c r="E977">
        <v>1</v>
      </c>
      <c r="F977">
        <v>7000</v>
      </c>
      <c r="G977">
        <v>1477976</v>
      </c>
      <c r="H977" t="s">
        <v>496</v>
      </c>
      <c r="I977" t="s">
        <v>497</v>
      </c>
      <c r="J977" t="s">
        <v>34</v>
      </c>
      <c r="K977">
        <v>0</v>
      </c>
      <c r="L977">
        <v>123</v>
      </c>
      <c r="M977">
        <v>30</v>
      </c>
      <c r="N977">
        <v>0</v>
      </c>
      <c r="O977">
        <v>34708</v>
      </c>
      <c r="P977">
        <v>34708</v>
      </c>
      <c r="Q977" t="s">
        <v>44</v>
      </c>
      <c r="T977" t="s">
        <v>37</v>
      </c>
      <c r="U977" t="s">
        <v>1434</v>
      </c>
      <c r="V977" t="s">
        <v>38</v>
      </c>
      <c r="W977" t="s">
        <v>39</v>
      </c>
      <c r="Y977">
        <v>2011</v>
      </c>
      <c r="Z977">
        <v>1</v>
      </c>
      <c r="AA977" t="s">
        <v>499</v>
      </c>
      <c r="AB977" t="s">
        <v>500</v>
      </c>
      <c r="AC977" s="1">
        <v>40833</v>
      </c>
      <c r="AE977" t="s">
        <v>41</v>
      </c>
    </row>
    <row r="978" spans="1:31" x14ac:dyDescent="0.25">
      <c r="A978">
        <v>2019</v>
      </c>
      <c r="B978">
        <v>3</v>
      </c>
      <c r="C978">
        <v>23</v>
      </c>
      <c r="D978">
        <v>1</v>
      </c>
      <c r="E978">
        <v>1</v>
      </c>
      <c r="F978">
        <v>7000</v>
      </c>
      <c r="G978">
        <v>1477976</v>
      </c>
      <c r="H978" t="s">
        <v>496</v>
      </c>
      <c r="I978" t="s">
        <v>497</v>
      </c>
      <c r="J978" t="s">
        <v>34</v>
      </c>
      <c r="K978">
        <v>0</v>
      </c>
      <c r="L978">
        <v>125</v>
      </c>
      <c r="M978">
        <v>30</v>
      </c>
      <c r="N978">
        <v>0</v>
      </c>
      <c r="O978">
        <v>0</v>
      </c>
      <c r="P978">
        <v>0</v>
      </c>
      <c r="Q978" t="s">
        <v>45</v>
      </c>
      <c r="T978" t="s">
        <v>37</v>
      </c>
      <c r="U978" t="s">
        <v>1434</v>
      </c>
      <c r="V978" t="s">
        <v>38</v>
      </c>
      <c r="W978" t="s">
        <v>39</v>
      </c>
      <c r="Y978">
        <v>2011</v>
      </c>
      <c r="Z978">
        <v>1</v>
      </c>
      <c r="AA978" t="s">
        <v>499</v>
      </c>
      <c r="AB978" t="s">
        <v>500</v>
      </c>
      <c r="AC978" s="1">
        <v>40833</v>
      </c>
      <c r="AE978" t="s">
        <v>41</v>
      </c>
    </row>
    <row r="979" spans="1:31" x14ac:dyDescent="0.25">
      <c r="A979">
        <v>2019</v>
      </c>
      <c r="B979">
        <v>3</v>
      </c>
      <c r="C979">
        <v>23</v>
      </c>
      <c r="D979">
        <v>1</v>
      </c>
      <c r="E979">
        <v>1</v>
      </c>
      <c r="F979">
        <v>7000</v>
      </c>
      <c r="G979">
        <v>1477976</v>
      </c>
      <c r="H979" t="s">
        <v>496</v>
      </c>
      <c r="I979" t="s">
        <v>497</v>
      </c>
      <c r="J979" t="s">
        <v>34</v>
      </c>
      <c r="K979">
        <v>0</v>
      </c>
      <c r="L979">
        <v>131</v>
      </c>
      <c r="M979">
        <v>30</v>
      </c>
      <c r="N979">
        <v>0</v>
      </c>
      <c r="O979">
        <v>0</v>
      </c>
      <c r="P979">
        <v>0</v>
      </c>
      <c r="Q979" t="s">
        <v>46</v>
      </c>
      <c r="T979" t="s">
        <v>37</v>
      </c>
      <c r="U979" t="s">
        <v>1434</v>
      </c>
      <c r="V979" t="s">
        <v>38</v>
      </c>
      <c r="W979" t="s">
        <v>39</v>
      </c>
      <c r="Y979">
        <v>2011</v>
      </c>
      <c r="Z979">
        <v>1</v>
      </c>
      <c r="AA979" t="s">
        <v>499</v>
      </c>
      <c r="AB979" t="s">
        <v>500</v>
      </c>
      <c r="AC979" s="1">
        <v>40833</v>
      </c>
      <c r="AE979" t="s">
        <v>41</v>
      </c>
    </row>
    <row r="980" spans="1:31" x14ac:dyDescent="0.25">
      <c r="A980">
        <v>2019</v>
      </c>
      <c r="B980">
        <v>3</v>
      </c>
      <c r="C980">
        <v>23</v>
      </c>
      <c r="D980">
        <v>1</v>
      </c>
      <c r="E980">
        <v>1</v>
      </c>
      <c r="F980">
        <v>7000</v>
      </c>
      <c r="G980">
        <v>1477976</v>
      </c>
      <c r="H980" t="s">
        <v>496</v>
      </c>
      <c r="I980" t="s">
        <v>497</v>
      </c>
      <c r="J980" t="s">
        <v>34</v>
      </c>
      <c r="K980">
        <v>0</v>
      </c>
      <c r="L980">
        <v>133</v>
      </c>
      <c r="M980">
        <v>30</v>
      </c>
      <c r="N980">
        <v>0</v>
      </c>
      <c r="O980">
        <v>1560000</v>
      </c>
      <c r="P980">
        <v>1560000</v>
      </c>
      <c r="Q980" t="s">
        <v>47</v>
      </c>
      <c r="T980" t="s">
        <v>37</v>
      </c>
      <c r="U980" t="s">
        <v>1434</v>
      </c>
      <c r="V980" t="s">
        <v>38</v>
      </c>
      <c r="W980" t="s">
        <v>39</v>
      </c>
      <c r="Y980">
        <v>2011</v>
      </c>
      <c r="Z980">
        <v>1</v>
      </c>
      <c r="AA980" t="s">
        <v>499</v>
      </c>
      <c r="AB980" t="s">
        <v>500</v>
      </c>
      <c r="AC980" s="1">
        <v>40833</v>
      </c>
      <c r="AE980" t="s">
        <v>41</v>
      </c>
    </row>
    <row r="981" spans="1:31" x14ac:dyDescent="0.25">
      <c r="A981">
        <v>2019</v>
      </c>
      <c r="B981">
        <v>3</v>
      </c>
      <c r="C981">
        <v>23</v>
      </c>
      <c r="D981">
        <v>1</v>
      </c>
      <c r="E981">
        <v>1</v>
      </c>
      <c r="F981">
        <v>7000</v>
      </c>
      <c r="G981">
        <v>1477976</v>
      </c>
      <c r="H981" t="s">
        <v>496</v>
      </c>
      <c r="I981" t="s">
        <v>497</v>
      </c>
      <c r="J981" t="s">
        <v>34</v>
      </c>
      <c r="K981">
        <v>0</v>
      </c>
      <c r="L981">
        <v>199</v>
      </c>
      <c r="M981">
        <v>30</v>
      </c>
      <c r="N981">
        <v>0</v>
      </c>
      <c r="O981">
        <v>500000</v>
      </c>
      <c r="P981">
        <v>455000</v>
      </c>
      <c r="Q981" t="s">
        <v>48</v>
      </c>
      <c r="T981" t="s">
        <v>37</v>
      </c>
      <c r="U981" t="s">
        <v>1434</v>
      </c>
      <c r="V981" t="s">
        <v>38</v>
      </c>
      <c r="W981" t="s">
        <v>39</v>
      </c>
      <c r="Y981">
        <v>2011</v>
      </c>
      <c r="Z981">
        <v>1</v>
      </c>
      <c r="AA981" t="s">
        <v>499</v>
      </c>
      <c r="AB981" t="s">
        <v>500</v>
      </c>
      <c r="AC981" s="1">
        <v>40833</v>
      </c>
      <c r="AE981" t="s">
        <v>41</v>
      </c>
    </row>
    <row r="982" spans="1:31" x14ac:dyDescent="0.25">
      <c r="A982">
        <v>2019</v>
      </c>
      <c r="B982">
        <v>3</v>
      </c>
      <c r="C982">
        <v>23</v>
      </c>
      <c r="D982">
        <v>1</v>
      </c>
      <c r="E982">
        <v>1</v>
      </c>
      <c r="F982">
        <v>7000</v>
      </c>
      <c r="G982">
        <v>1477976</v>
      </c>
      <c r="H982" t="s">
        <v>496</v>
      </c>
      <c r="I982" t="s">
        <v>497</v>
      </c>
      <c r="J982" t="s">
        <v>34</v>
      </c>
      <c r="K982">
        <v>0</v>
      </c>
      <c r="L982">
        <v>232</v>
      </c>
      <c r="M982">
        <v>30</v>
      </c>
      <c r="N982">
        <v>0</v>
      </c>
      <c r="O982">
        <v>0</v>
      </c>
      <c r="P982">
        <v>0</v>
      </c>
      <c r="Q982" t="s">
        <v>49</v>
      </c>
      <c r="T982" t="s">
        <v>37</v>
      </c>
      <c r="U982" t="s">
        <v>1434</v>
      </c>
      <c r="V982" t="s">
        <v>38</v>
      </c>
      <c r="W982" t="s">
        <v>39</v>
      </c>
      <c r="Y982">
        <v>2011</v>
      </c>
      <c r="Z982">
        <v>1</v>
      </c>
      <c r="AA982" t="s">
        <v>499</v>
      </c>
      <c r="AB982" t="s">
        <v>500</v>
      </c>
      <c r="AC982" s="1">
        <v>40833</v>
      </c>
      <c r="AE982" t="s">
        <v>41</v>
      </c>
    </row>
    <row r="983" spans="1:31" x14ac:dyDescent="0.25">
      <c r="A983">
        <v>2019</v>
      </c>
      <c r="B983">
        <v>3</v>
      </c>
      <c r="C983">
        <v>23</v>
      </c>
      <c r="D983">
        <v>1</v>
      </c>
      <c r="E983">
        <v>1</v>
      </c>
      <c r="F983">
        <v>5100</v>
      </c>
      <c r="G983">
        <v>1493777</v>
      </c>
      <c r="H983" t="s">
        <v>501</v>
      </c>
      <c r="I983" t="s">
        <v>502</v>
      </c>
      <c r="J983" t="s">
        <v>34</v>
      </c>
      <c r="K983">
        <f>O983+O984+O985+O986+O987+O988+O989+O990+O991</f>
        <v>6963050</v>
      </c>
      <c r="L983">
        <v>111</v>
      </c>
      <c r="M983">
        <v>30</v>
      </c>
      <c r="N983" t="s">
        <v>52</v>
      </c>
      <c r="O983">
        <v>4100000</v>
      </c>
      <c r="P983">
        <v>3731000</v>
      </c>
      <c r="Q983" t="s">
        <v>36</v>
      </c>
      <c r="T983" t="s">
        <v>37</v>
      </c>
      <c r="U983" t="s">
        <v>1435</v>
      </c>
      <c r="V983" t="s">
        <v>38</v>
      </c>
      <c r="W983" t="s">
        <v>39</v>
      </c>
      <c r="Y983">
        <v>2010</v>
      </c>
      <c r="Z983">
        <v>1</v>
      </c>
      <c r="AA983" t="s">
        <v>483</v>
      </c>
      <c r="AB983" t="s">
        <v>503</v>
      </c>
      <c r="AC983" s="1">
        <v>40391</v>
      </c>
      <c r="AE983" t="s">
        <v>41</v>
      </c>
    </row>
    <row r="984" spans="1:31" x14ac:dyDescent="0.25">
      <c r="A984">
        <v>2019</v>
      </c>
      <c r="B984">
        <v>3</v>
      </c>
      <c r="C984">
        <v>23</v>
      </c>
      <c r="D984">
        <v>1</v>
      </c>
      <c r="E984">
        <v>1</v>
      </c>
      <c r="F984">
        <v>5100</v>
      </c>
      <c r="G984">
        <v>1493777</v>
      </c>
      <c r="H984" t="s">
        <v>501</v>
      </c>
      <c r="I984" t="s">
        <v>502</v>
      </c>
      <c r="J984" t="s">
        <v>34</v>
      </c>
      <c r="K984">
        <v>0</v>
      </c>
      <c r="L984">
        <v>113</v>
      </c>
      <c r="M984">
        <v>30</v>
      </c>
      <c r="N984">
        <v>0</v>
      </c>
      <c r="O984">
        <v>0</v>
      </c>
      <c r="P984">
        <v>0</v>
      </c>
      <c r="Q984" t="s">
        <v>42</v>
      </c>
      <c r="T984" t="s">
        <v>37</v>
      </c>
      <c r="U984" t="s">
        <v>1435</v>
      </c>
      <c r="V984" t="s">
        <v>38</v>
      </c>
      <c r="W984" t="s">
        <v>39</v>
      </c>
      <c r="Y984">
        <v>2010</v>
      </c>
      <c r="Z984">
        <v>1</v>
      </c>
      <c r="AA984" t="s">
        <v>483</v>
      </c>
      <c r="AB984" t="s">
        <v>503</v>
      </c>
      <c r="AC984" s="1">
        <v>40391</v>
      </c>
      <c r="AE984" t="s">
        <v>41</v>
      </c>
    </row>
    <row r="985" spans="1:31" x14ac:dyDescent="0.25">
      <c r="A985">
        <v>2019</v>
      </c>
      <c r="B985">
        <v>3</v>
      </c>
      <c r="C985">
        <v>23</v>
      </c>
      <c r="D985">
        <v>1</v>
      </c>
      <c r="E985">
        <v>1</v>
      </c>
      <c r="F985">
        <v>5100</v>
      </c>
      <c r="G985">
        <v>1493777</v>
      </c>
      <c r="H985" t="s">
        <v>501</v>
      </c>
      <c r="I985" t="s">
        <v>502</v>
      </c>
      <c r="J985" t="s">
        <v>34</v>
      </c>
      <c r="K985">
        <v>0</v>
      </c>
      <c r="L985">
        <v>114</v>
      </c>
      <c r="M985">
        <v>30</v>
      </c>
      <c r="N985">
        <v>0</v>
      </c>
      <c r="O985">
        <v>0</v>
      </c>
      <c r="P985">
        <v>0</v>
      </c>
      <c r="Q985" t="s">
        <v>43</v>
      </c>
      <c r="T985" t="s">
        <v>37</v>
      </c>
      <c r="U985" t="s">
        <v>1435</v>
      </c>
      <c r="V985" t="s">
        <v>38</v>
      </c>
      <c r="W985" t="s">
        <v>39</v>
      </c>
      <c r="Y985">
        <v>2010</v>
      </c>
      <c r="Z985">
        <v>1</v>
      </c>
      <c r="AA985" t="s">
        <v>483</v>
      </c>
      <c r="AB985" t="s">
        <v>503</v>
      </c>
      <c r="AC985" s="1">
        <v>40391</v>
      </c>
      <c r="AE985" t="s">
        <v>41</v>
      </c>
    </row>
    <row r="986" spans="1:31" x14ac:dyDescent="0.25">
      <c r="A986">
        <v>2019</v>
      </c>
      <c r="B986">
        <v>3</v>
      </c>
      <c r="C986">
        <v>23</v>
      </c>
      <c r="D986">
        <v>1</v>
      </c>
      <c r="E986">
        <v>1</v>
      </c>
      <c r="F986">
        <v>5100</v>
      </c>
      <c r="G986">
        <v>1493777</v>
      </c>
      <c r="H986" t="s">
        <v>501</v>
      </c>
      <c r="I986" t="s">
        <v>502</v>
      </c>
      <c r="J986" t="s">
        <v>34</v>
      </c>
      <c r="K986">
        <v>0</v>
      </c>
      <c r="L986">
        <v>123</v>
      </c>
      <c r="M986">
        <v>30</v>
      </c>
      <c r="N986">
        <v>0</v>
      </c>
      <c r="O986">
        <v>0</v>
      </c>
      <c r="P986">
        <v>0</v>
      </c>
      <c r="Q986" t="s">
        <v>44</v>
      </c>
      <c r="T986" t="s">
        <v>37</v>
      </c>
      <c r="U986" t="s">
        <v>1435</v>
      </c>
      <c r="V986" t="s">
        <v>38</v>
      </c>
      <c r="W986" t="s">
        <v>39</v>
      </c>
      <c r="Y986">
        <v>2010</v>
      </c>
      <c r="Z986">
        <v>1</v>
      </c>
      <c r="AA986" t="s">
        <v>483</v>
      </c>
      <c r="AB986" t="s">
        <v>503</v>
      </c>
      <c r="AC986" s="1">
        <v>40391</v>
      </c>
      <c r="AE986" t="s">
        <v>41</v>
      </c>
    </row>
    <row r="987" spans="1:31" x14ac:dyDescent="0.25">
      <c r="A987">
        <v>2019</v>
      </c>
      <c r="B987">
        <v>3</v>
      </c>
      <c r="C987">
        <v>23</v>
      </c>
      <c r="D987">
        <v>1</v>
      </c>
      <c r="E987">
        <v>1</v>
      </c>
      <c r="F987">
        <v>5100</v>
      </c>
      <c r="G987">
        <v>1493777</v>
      </c>
      <c r="H987" t="s">
        <v>501</v>
      </c>
      <c r="I987" t="s">
        <v>502</v>
      </c>
      <c r="J987" t="s">
        <v>34</v>
      </c>
      <c r="K987">
        <v>0</v>
      </c>
      <c r="L987">
        <v>125</v>
      </c>
      <c r="M987">
        <v>30</v>
      </c>
      <c r="N987">
        <v>0</v>
      </c>
      <c r="O987">
        <v>0</v>
      </c>
      <c r="P987">
        <v>0</v>
      </c>
      <c r="Q987" t="s">
        <v>45</v>
      </c>
      <c r="T987" t="s">
        <v>37</v>
      </c>
      <c r="U987" t="s">
        <v>1435</v>
      </c>
      <c r="V987" t="s">
        <v>38</v>
      </c>
      <c r="W987" t="s">
        <v>39</v>
      </c>
      <c r="Y987">
        <v>2010</v>
      </c>
      <c r="Z987">
        <v>1</v>
      </c>
      <c r="AA987" t="s">
        <v>483</v>
      </c>
      <c r="AB987" t="s">
        <v>503</v>
      </c>
      <c r="AC987" s="1">
        <v>40391</v>
      </c>
      <c r="AE987" t="s">
        <v>41</v>
      </c>
    </row>
    <row r="988" spans="1:31" x14ac:dyDescent="0.25">
      <c r="A988">
        <v>2019</v>
      </c>
      <c r="B988">
        <v>3</v>
      </c>
      <c r="C988">
        <v>23</v>
      </c>
      <c r="D988">
        <v>1</v>
      </c>
      <c r="E988">
        <v>1</v>
      </c>
      <c r="F988">
        <v>5100</v>
      </c>
      <c r="G988">
        <v>1493777</v>
      </c>
      <c r="H988" t="s">
        <v>501</v>
      </c>
      <c r="I988" t="s">
        <v>502</v>
      </c>
      <c r="J988" t="s">
        <v>34</v>
      </c>
      <c r="K988">
        <v>0</v>
      </c>
      <c r="L988">
        <v>131</v>
      </c>
      <c r="M988">
        <v>30</v>
      </c>
      <c r="N988">
        <v>0</v>
      </c>
      <c r="O988">
        <v>0</v>
      </c>
      <c r="P988">
        <v>0</v>
      </c>
      <c r="Q988" t="s">
        <v>46</v>
      </c>
      <c r="T988" t="s">
        <v>37</v>
      </c>
      <c r="U988" t="s">
        <v>1435</v>
      </c>
      <c r="V988" t="s">
        <v>38</v>
      </c>
      <c r="W988" t="s">
        <v>39</v>
      </c>
      <c r="Y988">
        <v>2010</v>
      </c>
      <c r="Z988">
        <v>1</v>
      </c>
      <c r="AA988" t="s">
        <v>483</v>
      </c>
      <c r="AB988" t="s">
        <v>503</v>
      </c>
      <c r="AC988" s="1">
        <v>40391</v>
      </c>
      <c r="AE988" t="s">
        <v>41</v>
      </c>
    </row>
    <row r="989" spans="1:31" x14ac:dyDescent="0.25">
      <c r="A989">
        <v>2019</v>
      </c>
      <c r="B989">
        <v>3</v>
      </c>
      <c r="C989">
        <v>23</v>
      </c>
      <c r="D989">
        <v>1</v>
      </c>
      <c r="E989">
        <v>1</v>
      </c>
      <c r="F989">
        <v>5100</v>
      </c>
      <c r="G989">
        <v>1493777</v>
      </c>
      <c r="H989" t="s">
        <v>501</v>
      </c>
      <c r="I989" t="s">
        <v>502</v>
      </c>
      <c r="J989" t="s">
        <v>34</v>
      </c>
      <c r="K989">
        <v>0</v>
      </c>
      <c r="L989">
        <v>133</v>
      </c>
      <c r="M989">
        <v>30</v>
      </c>
      <c r="N989">
        <v>0</v>
      </c>
      <c r="O989">
        <v>1500000</v>
      </c>
      <c r="P989">
        <v>1500000</v>
      </c>
      <c r="Q989" t="s">
        <v>47</v>
      </c>
      <c r="T989" t="s">
        <v>37</v>
      </c>
      <c r="U989" t="s">
        <v>1435</v>
      </c>
      <c r="V989" t="s">
        <v>38</v>
      </c>
      <c r="W989" t="s">
        <v>39</v>
      </c>
      <c r="Y989">
        <v>2010</v>
      </c>
      <c r="Z989">
        <v>1</v>
      </c>
      <c r="AA989" t="s">
        <v>483</v>
      </c>
      <c r="AB989" t="s">
        <v>503</v>
      </c>
      <c r="AC989" s="1">
        <v>40391</v>
      </c>
      <c r="AE989" t="s">
        <v>41</v>
      </c>
    </row>
    <row r="990" spans="1:31" x14ac:dyDescent="0.25">
      <c r="A990">
        <v>2019</v>
      </c>
      <c r="B990">
        <v>3</v>
      </c>
      <c r="C990">
        <v>23</v>
      </c>
      <c r="D990">
        <v>1</v>
      </c>
      <c r="E990">
        <v>1</v>
      </c>
      <c r="F990">
        <v>5100</v>
      </c>
      <c r="G990">
        <v>1493777</v>
      </c>
      <c r="H990" t="s">
        <v>501</v>
      </c>
      <c r="I990" t="s">
        <v>502</v>
      </c>
      <c r="J990" t="s">
        <v>34</v>
      </c>
      <c r="K990">
        <v>0</v>
      </c>
      <c r="L990">
        <v>199</v>
      </c>
      <c r="M990">
        <v>30</v>
      </c>
      <c r="N990">
        <v>0</v>
      </c>
      <c r="O990">
        <v>900000</v>
      </c>
      <c r="P990">
        <v>819000</v>
      </c>
      <c r="Q990" t="s">
        <v>48</v>
      </c>
      <c r="T990" t="s">
        <v>37</v>
      </c>
      <c r="U990" t="s">
        <v>1435</v>
      </c>
      <c r="V990" t="s">
        <v>38</v>
      </c>
      <c r="W990" t="s">
        <v>39</v>
      </c>
      <c r="Y990">
        <v>2010</v>
      </c>
      <c r="Z990">
        <v>1</v>
      </c>
      <c r="AA990" t="s">
        <v>483</v>
      </c>
      <c r="AB990" t="s">
        <v>503</v>
      </c>
      <c r="AC990" s="1">
        <v>40391</v>
      </c>
      <c r="AE990" t="s">
        <v>41</v>
      </c>
    </row>
    <row r="991" spans="1:31" x14ac:dyDescent="0.25">
      <c r="A991">
        <v>2019</v>
      </c>
      <c r="B991">
        <v>3</v>
      </c>
      <c r="C991">
        <v>23</v>
      </c>
      <c r="D991">
        <v>1</v>
      </c>
      <c r="E991">
        <v>1</v>
      </c>
      <c r="F991">
        <v>5100</v>
      </c>
      <c r="G991">
        <v>1493777</v>
      </c>
      <c r="H991" t="s">
        <v>501</v>
      </c>
      <c r="I991" t="s">
        <v>502</v>
      </c>
      <c r="J991" t="s">
        <v>34</v>
      </c>
      <c r="K991">
        <v>0</v>
      </c>
      <c r="L991">
        <v>232</v>
      </c>
      <c r="M991">
        <v>30</v>
      </c>
      <c r="N991">
        <v>0</v>
      </c>
      <c r="O991">
        <v>463050</v>
      </c>
      <c r="P991">
        <v>463050</v>
      </c>
      <c r="Q991" t="s">
        <v>49</v>
      </c>
      <c r="T991" t="s">
        <v>37</v>
      </c>
      <c r="U991" t="s">
        <v>1435</v>
      </c>
      <c r="V991" t="s">
        <v>38</v>
      </c>
      <c r="W991" t="s">
        <v>39</v>
      </c>
      <c r="Y991">
        <v>2010</v>
      </c>
      <c r="Z991">
        <v>1</v>
      </c>
      <c r="AA991" t="s">
        <v>483</v>
      </c>
      <c r="AB991" t="s">
        <v>503</v>
      </c>
      <c r="AC991" s="1">
        <v>40391</v>
      </c>
      <c r="AE991" t="s">
        <v>41</v>
      </c>
    </row>
    <row r="992" spans="1:31" x14ac:dyDescent="0.25">
      <c r="A992">
        <v>2019</v>
      </c>
      <c r="B992">
        <v>3</v>
      </c>
      <c r="C992">
        <v>23</v>
      </c>
      <c r="D992">
        <v>1</v>
      </c>
      <c r="E992">
        <v>1</v>
      </c>
      <c r="F992">
        <v>18000</v>
      </c>
      <c r="G992">
        <v>1499770</v>
      </c>
      <c r="H992" t="s">
        <v>504</v>
      </c>
      <c r="I992" t="s">
        <v>505</v>
      </c>
      <c r="J992" t="s">
        <v>34</v>
      </c>
      <c r="K992">
        <f>O992+O993+O994+O995+O996+O997+O998+O999+O1000</f>
        <v>6110000</v>
      </c>
      <c r="L992">
        <v>111</v>
      </c>
      <c r="M992">
        <v>30</v>
      </c>
      <c r="N992" t="s">
        <v>193</v>
      </c>
      <c r="O992">
        <v>4700000</v>
      </c>
      <c r="P992">
        <v>4277000</v>
      </c>
      <c r="Q992" t="s">
        <v>36</v>
      </c>
      <c r="T992" t="s">
        <v>37</v>
      </c>
      <c r="U992" t="s">
        <v>506</v>
      </c>
      <c r="V992" t="s">
        <v>38</v>
      </c>
      <c r="W992" t="s">
        <v>39</v>
      </c>
      <c r="Y992">
        <v>2005</v>
      </c>
      <c r="Z992">
        <v>1</v>
      </c>
      <c r="AA992" t="s">
        <v>507</v>
      </c>
      <c r="AB992" t="s">
        <v>508</v>
      </c>
      <c r="AC992" s="1">
        <v>38398</v>
      </c>
      <c r="AE992" t="s">
        <v>41</v>
      </c>
    </row>
    <row r="993" spans="1:31" x14ac:dyDescent="0.25">
      <c r="A993">
        <v>2019</v>
      </c>
      <c r="B993">
        <v>3</v>
      </c>
      <c r="C993">
        <v>23</v>
      </c>
      <c r="D993">
        <v>1</v>
      </c>
      <c r="E993">
        <v>1</v>
      </c>
      <c r="F993">
        <v>18000</v>
      </c>
      <c r="G993">
        <v>1499770</v>
      </c>
      <c r="H993" t="s">
        <v>504</v>
      </c>
      <c r="I993" t="s">
        <v>505</v>
      </c>
      <c r="J993" t="s">
        <v>34</v>
      </c>
      <c r="K993">
        <v>0</v>
      </c>
      <c r="L993">
        <v>113</v>
      </c>
      <c r="M993">
        <v>30</v>
      </c>
      <c r="N993">
        <v>0</v>
      </c>
      <c r="O993">
        <v>0</v>
      </c>
      <c r="P993">
        <v>0</v>
      </c>
      <c r="Q993" t="s">
        <v>42</v>
      </c>
      <c r="T993" t="s">
        <v>37</v>
      </c>
      <c r="U993" t="s">
        <v>506</v>
      </c>
      <c r="V993" t="s">
        <v>38</v>
      </c>
      <c r="W993" t="s">
        <v>39</v>
      </c>
      <c r="Y993">
        <v>2005</v>
      </c>
      <c r="Z993">
        <v>1</v>
      </c>
      <c r="AA993" t="s">
        <v>507</v>
      </c>
      <c r="AB993" t="s">
        <v>508</v>
      </c>
      <c r="AC993" s="1">
        <v>38398</v>
      </c>
      <c r="AE993" t="s">
        <v>41</v>
      </c>
    </row>
    <row r="994" spans="1:31" x14ac:dyDescent="0.25">
      <c r="A994">
        <v>2019</v>
      </c>
      <c r="B994">
        <v>3</v>
      </c>
      <c r="C994">
        <v>23</v>
      </c>
      <c r="D994">
        <v>1</v>
      </c>
      <c r="E994">
        <v>1</v>
      </c>
      <c r="F994">
        <v>18000</v>
      </c>
      <c r="G994">
        <v>1499770</v>
      </c>
      <c r="H994" t="s">
        <v>504</v>
      </c>
      <c r="I994" t="s">
        <v>505</v>
      </c>
      <c r="J994" t="s">
        <v>34</v>
      </c>
      <c r="K994">
        <v>0</v>
      </c>
      <c r="L994">
        <v>114</v>
      </c>
      <c r="M994">
        <v>30</v>
      </c>
      <c r="N994">
        <v>0</v>
      </c>
      <c r="O994">
        <v>0</v>
      </c>
      <c r="P994">
        <v>0</v>
      </c>
      <c r="Q994" t="s">
        <v>43</v>
      </c>
      <c r="T994" t="s">
        <v>37</v>
      </c>
      <c r="U994" t="s">
        <v>506</v>
      </c>
      <c r="V994" t="s">
        <v>38</v>
      </c>
      <c r="W994" t="s">
        <v>39</v>
      </c>
      <c r="Y994">
        <v>2005</v>
      </c>
      <c r="Z994">
        <v>1</v>
      </c>
      <c r="AA994" t="s">
        <v>507</v>
      </c>
      <c r="AB994" t="s">
        <v>508</v>
      </c>
      <c r="AC994" s="1">
        <v>38398</v>
      </c>
      <c r="AE994" t="s">
        <v>41</v>
      </c>
    </row>
    <row r="995" spans="1:31" x14ac:dyDescent="0.25">
      <c r="A995">
        <v>2019</v>
      </c>
      <c r="B995">
        <v>3</v>
      </c>
      <c r="C995">
        <v>23</v>
      </c>
      <c r="D995">
        <v>1</v>
      </c>
      <c r="E995">
        <v>1</v>
      </c>
      <c r="F995">
        <v>18000</v>
      </c>
      <c r="G995">
        <v>1499770</v>
      </c>
      <c r="H995" t="s">
        <v>504</v>
      </c>
      <c r="I995" t="s">
        <v>505</v>
      </c>
      <c r="J995" t="s">
        <v>34</v>
      </c>
      <c r="K995">
        <v>0</v>
      </c>
      <c r="L995">
        <v>123</v>
      </c>
      <c r="M995">
        <v>30</v>
      </c>
      <c r="N995">
        <v>0</v>
      </c>
      <c r="O995">
        <v>0</v>
      </c>
      <c r="P995">
        <v>0</v>
      </c>
      <c r="Q995" t="s">
        <v>44</v>
      </c>
      <c r="T995" t="s">
        <v>37</v>
      </c>
      <c r="U995" t="s">
        <v>506</v>
      </c>
      <c r="V995" t="s">
        <v>38</v>
      </c>
      <c r="W995" t="s">
        <v>39</v>
      </c>
      <c r="Y995">
        <v>2005</v>
      </c>
      <c r="Z995">
        <v>1</v>
      </c>
      <c r="AA995" t="s">
        <v>507</v>
      </c>
      <c r="AB995" t="s">
        <v>508</v>
      </c>
      <c r="AC995" s="1">
        <v>38398</v>
      </c>
      <c r="AE995" t="s">
        <v>41</v>
      </c>
    </row>
    <row r="996" spans="1:31" x14ac:dyDescent="0.25">
      <c r="A996">
        <v>2019</v>
      </c>
      <c r="B996">
        <v>3</v>
      </c>
      <c r="C996">
        <v>23</v>
      </c>
      <c r="D996">
        <v>1</v>
      </c>
      <c r="E996">
        <v>1</v>
      </c>
      <c r="F996">
        <v>18000</v>
      </c>
      <c r="G996">
        <v>1499770</v>
      </c>
      <c r="H996" t="s">
        <v>504</v>
      </c>
      <c r="I996" t="s">
        <v>505</v>
      </c>
      <c r="J996" t="s">
        <v>34</v>
      </c>
      <c r="K996">
        <v>0</v>
      </c>
      <c r="L996">
        <v>125</v>
      </c>
      <c r="M996">
        <v>30</v>
      </c>
      <c r="N996">
        <v>0</v>
      </c>
      <c r="O996">
        <v>0</v>
      </c>
      <c r="P996">
        <v>0</v>
      </c>
      <c r="Q996" t="s">
        <v>45</v>
      </c>
      <c r="T996" t="s">
        <v>37</v>
      </c>
      <c r="U996" t="s">
        <v>506</v>
      </c>
      <c r="V996" t="s">
        <v>38</v>
      </c>
      <c r="W996" t="s">
        <v>39</v>
      </c>
      <c r="Y996">
        <v>2005</v>
      </c>
      <c r="Z996">
        <v>1</v>
      </c>
      <c r="AA996" t="s">
        <v>507</v>
      </c>
      <c r="AB996" t="s">
        <v>508</v>
      </c>
      <c r="AC996" s="1">
        <v>38398</v>
      </c>
      <c r="AE996" t="s">
        <v>41</v>
      </c>
    </row>
    <row r="997" spans="1:31" x14ac:dyDescent="0.25">
      <c r="A997">
        <v>2019</v>
      </c>
      <c r="B997">
        <v>3</v>
      </c>
      <c r="C997">
        <v>23</v>
      </c>
      <c r="D997">
        <v>1</v>
      </c>
      <c r="E997">
        <v>1</v>
      </c>
      <c r="F997">
        <v>18000</v>
      </c>
      <c r="G997">
        <v>1499770</v>
      </c>
      <c r="H997" t="s">
        <v>504</v>
      </c>
      <c r="I997" t="s">
        <v>505</v>
      </c>
      <c r="J997" t="s">
        <v>34</v>
      </c>
      <c r="K997">
        <v>0</v>
      </c>
      <c r="L997">
        <v>131</v>
      </c>
      <c r="M997">
        <v>30</v>
      </c>
      <c r="N997">
        <v>0</v>
      </c>
      <c r="O997">
        <v>0</v>
      </c>
      <c r="P997">
        <v>0</v>
      </c>
      <c r="Q997" t="s">
        <v>46</v>
      </c>
      <c r="T997" t="s">
        <v>37</v>
      </c>
      <c r="U997" t="s">
        <v>506</v>
      </c>
      <c r="V997" t="s">
        <v>38</v>
      </c>
      <c r="W997" t="s">
        <v>39</v>
      </c>
      <c r="Y997">
        <v>2005</v>
      </c>
      <c r="Z997">
        <v>1</v>
      </c>
      <c r="AA997" t="s">
        <v>507</v>
      </c>
      <c r="AB997" t="s">
        <v>508</v>
      </c>
      <c r="AC997" s="1">
        <v>38398</v>
      </c>
      <c r="AE997" t="s">
        <v>41</v>
      </c>
    </row>
    <row r="998" spans="1:31" x14ac:dyDescent="0.25">
      <c r="A998">
        <v>2019</v>
      </c>
      <c r="B998">
        <v>3</v>
      </c>
      <c r="C998">
        <v>23</v>
      </c>
      <c r="D998">
        <v>1</v>
      </c>
      <c r="E998">
        <v>1</v>
      </c>
      <c r="F998">
        <v>18000</v>
      </c>
      <c r="G998">
        <v>1499770</v>
      </c>
      <c r="H998" t="s">
        <v>504</v>
      </c>
      <c r="I998" t="s">
        <v>505</v>
      </c>
      <c r="J998" t="s">
        <v>34</v>
      </c>
      <c r="K998">
        <v>0</v>
      </c>
      <c r="L998">
        <v>133</v>
      </c>
      <c r="M998">
        <v>30</v>
      </c>
      <c r="N998">
        <v>0</v>
      </c>
      <c r="O998">
        <v>1410000</v>
      </c>
      <c r="P998">
        <v>1410000</v>
      </c>
      <c r="Q998" t="s">
        <v>47</v>
      </c>
      <c r="T998" t="s">
        <v>37</v>
      </c>
      <c r="U998" t="s">
        <v>506</v>
      </c>
      <c r="V998" t="s">
        <v>38</v>
      </c>
      <c r="W998" t="s">
        <v>39</v>
      </c>
      <c r="Y998">
        <v>2005</v>
      </c>
      <c r="Z998">
        <v>1</v>
      </c>
      <c r="AA998" t="s">
        <v>507</v>
      </c>
      <c r="AB998" t="s">
        <v>508</v>
      </c>
      <c r="AC998" s="1">
        <v>38398</v>
      </c>
      <c r="AE998" t="s">
        <v>41</v>
      </c>
    </row>
    <row r="999" spans="1:31" x14ac:dyDescent="0.25">
      <c r="A999">
        <v>2019</v>
      </c>
      <c r="B999">
        <v>3</v>
      </c>
      <c r="C999">
        <v>23</v>
      </c>
      <c r="D999">
        <v>1</v>
      </c>
      <c r="E999">
        <v>1</v>
      </c>
      <c r="F999">
        <v>18000</v>
      </c>
      <c r="G999">
        <v>1499770</v>
      </c>
      <c r="H999" t="s">
        <v>504</v>
      </c>
      <c r="I999" t="s">
        <v>505</v>
      </c>
      <c r="J999" t="s">
        <v>34</v>
      </c>
      <c r="K999">
        <v>0</v>
      </c>
      <c r="L999">
        <v>199</v>
      </c>
      <c r="M999">
        <v>30</v>
      </c>
      <c r="N999">
        <v>0</v>
      </c>
      <c r="O999">
        <v>0</v>
      </c>
      <c r="P999">
        <v>0</v>
      </c>
      <c r="Q999" t="s">
        <v>48</v>
      </c>
      <c r="T999" t="s">
        <v>37</v>
      </c>
      <c r="U999" t="s">
        <v>506</v>
      </c>
      <c r="V999" t="s">
        <v>38</v>
      </c>
      <c r="W999" t="s">
        <v>39</v>
      </c>
      <c r="Y999">
        <v>2005</v>
      </c>
      <c r="Z999">
        <v>1</v>
      </c>
      <c r="AA999" t="s">
        <v>507</v>
      </c>
      <c r="AB999" t="s">
        <v>508</v>
      </c>
      <c r="AC999" s="1">
        <v>38398</v>
      </c>
      <c r="AE999" t="s">
        <v>41</v>
      </c>
    </row>
    <row r="1000" spans="1:31" x14ac:dyDescent="0.25">
      <c r="A1000">
        <v>2019</v>
      </c>
      <c r="B1000">
        <v>3</v>
      </c>
      <c r="C1000">
        <v>23</v>
      </c>
      <c r="D1000">
        <v>1</v>
      </c>
      <c r="E1000">
        <v>1</v>
      </c>
      <c r="F1000">
        <v>18000</v>
      </c>
      <c r="G1000">
        <v>1499770</v>
      </c>
      <c r="H1000" t="s">
        <v>504</v>
      </c>
      <c r="I1000" t="s">
        <v>505</v>
      </c>
      <c r="J1000" t="s">
        <v>34</v>
      </c>
      <c r="K1000">
        <v>0</v>
      </c>
      <c r="L1000">
        <v>232</v>
      </c>
      <c r="M1000">
        <v>30</v>
      </c>
      <c r="N1000">
        <v>0</v>
      </c>
      <c r="O1000">
        <v>0</v>
      </c>
      <c r="P1000">
        <v>0</v>
      </c>
      <c r="Q1000" t="s">
        <v>49</v>
      </c>
      <c r="T1000" t="s">
        <v>37</v>
      </c>
      <c r="U1000" t="s">
        <v>506</v>
      </c>
      <c r="V1000" t="s">
        <v>38</v>
      </c>
      <c r="W1000" t="s">
        <v>39</v>
      </c>
      <c r="Y1000">
        <v>2005</v>
      </c>
      <c r="Z1000">
        <v>1</v>
      </c>
      <c r="AA1000" t="s">
        <v>507</v>
      </c>
      <c r="AB1000" t="s">
        <v>508</v>
      </c>
      <c r="AC1000" s="1">
        <v>38398</v>
      </c>
      <c r="AE1000" t="s">
        <v>41</v>
      </c>
    </row>
    <row r="1001" spans="1:31" x14ac:dyDescent="0.25">
      <c r="A1001">
        <v>2019</v>
      </c>
      <c r="B1001">
        <v>3</v>
      </c>
      <c r="C1001">
        <v>23</v>
      </c>
      <c r="D1001">
        <v>1</v>
      </c>
      <c r="E1001">
        <v>1</v>
      </c>
      <c r="F1001">
        <v>14000</v>
      </c>
      <c r="G1001">
        <v>1528512</v>
      </c>
      <c r="H1001" t="s">
        <v>509</v>
      </c>
      <c r="I1001" t="s">
        <v>510</v>
      </c>
      <c r="J1001" t="s">
        <v>34</v>
      </c>
      <c r="K1001">
        <f>O1001+O1002+O1003+O1004+O1005+O1006+O1007+O1008+O1009</f>
        <v>4531492</v>
      </c>
      <c r="L1001">
        <v>111</v>
      </c>
      <c r="M1001">
        <v>10</v>
      </c>
      <c r="N1001" t="s">
        <v>412</v>
      </c>
      <c r="O1001">
        <v>3100000</v>
      </c>
      <c r="P1001">
        <v>2821000</v>
      </c>
      <c r="Q1001" t="s">
        <v>36</v>
      </c>
      <c r="T1001" t="s">
        <v>37</v>
      </c>
      <c r="U1001" t="s">
        <v>352</v>
      </c>
      <c r="V1001" t="s">
        <v>38</v>
      </c>
      <c r="W1001" t="s">
        <v>39</v>
      </c>
      <c r="Y1001">
        <v>2009</v>
      </c>
      <c r="Z1001">
        <v>1</v>
      </c>
      <c r="AA1001" t="s">
        <v>511</v>
      </c>
      <c r="AB1001" t="s">
        <v>512</v>
      </c>
      <c r="AC1001" s="1">
        <v>39873</v>
      </c>
      <c r="AE1001" t="s">
        <v>41</v>
      </c>
    </row>
    <row r="1002" spans="1:31" x14ac:dyDescent="0.25">
      <c r="A1002">
        <v>2019</v>
      </c>
      <c r="B1002">
        <v>3</v>
      </c>
      <c r="C1002">
        <v>23</v>
      </c>
      <c r="D1002">
        <v>1</v>
      </c>
      <c r="E1002">
        <v>1</v>
      </c>
      <c r="F1002">
        <v>14000</v>
      </c>
      <c r="G1002">
        <v>1528512</v>
      </c>
      <c r="H1002" t="s">
        <v>509</v>
      </c>
      <c r="I1002" t="s">
        <v>510</v>
      </c>
      <c r="J1002" t="s">
        <v>34</v>
      </c>
      <c r="K1002">
        <v>0</v>
      </c>
      <c r="L1002">
        <v>113</v>
      </c>
      <c r="M1002">
        <v>30</v>
      </c>
      <c r="N1002">
        <v>0</v>
      </c>
      <c r="O1002">
        <v>0</v>
      </c>
      <c r="P1002">
        <v>0</v>
      </c>
      <c r="Q1002" t="s">
        <v>42</v>
      </c>
      <c r="T1002" t="s">
        <v>37</v>
      </c>
      <c r="U1002" t="s">
        <v>352</v>
      </c>
      <c r="V1002" t="s">
        <v>38</v>
      </c>
      <c r="W1002" t="s">
        <v>39</v>
      </c>
      <c r="Y1002">
        <v>2009</v>
      </c>
      <c r="Z1002">
        <v>1</v>
      </c>
      <c r="AA1002" t="s">
        <v>511</v>
      </c>
      <c r="AB1002" t="s">
        <v>512</v>
      </c>
      <c r="AC1002" s="1">
        <v>39873</v>
      </c>
      <c r="AE1002" t="s">
        <v>41</v>
      </c>
    </row>
    <row r="1003" spans="1:31" x14ac:dyDescent="0.25">
      <c r="A1003">
        <v>2019</v>
      </c>
      <c r="B1003">
        <v>3</v>
      </c>
      <c r="C1003">
        <v>23</v>
      </c>
      <c r="D1003">
        <v>1</v>
      </c>
      <c r="E1003">
        <v>1</v>
      </c>
      <c r="F1003">
        <v>14000</v>
      </c>
      <c r="G1003">
        <v>1528512</v>
      </c>
      <c r="H1003" t="s">
        <v>509</v>
      </c>
      <c r="I1003" t="s">
        <v>510</v>
      </c>
      <c r="J1003" t="s">
        <v>34</v>
      </c>
      <c r="K1003">
        <v>0</v>
      </c>
      <c r="L1003">
        <v>114</v>
      </c>
      <c r="M1003">
        <v>10</v>
      </c>
      <c r="N1003">
        <v>0</v>
      </c>
      <c r="O1003">
        <v>0</v>
      </c>
      <c r="P1003">
        <v>0</v>
      </c>
      <c r="Q1003" t="s">
        <v>43</v>
      </c>
      <c r="T1003" t="s">
        <v>37</v>
      </c>
      <c r="U1003" t="s">
        <v>352</v>
      </c>
      <c r="V1003" t="s">
        <v>38</v>
      </c>
      <c r="W1003" t="s">
        <v>39</v>
      </c>
      <c r="Y1003">
        <v>2009</v>
      </c>
      <c r="Z1003">
        <v>1</v>
      </c>
      <c r="AA1003" t="s">
        <v>511</v>
      </c>
      <c r="AB1003" t="s">
        <v>512</v>
      </c>
      <c r="AC1003" s="1">
        <v>39873</v>
      </c>
      <c r="AE1003" t="s">
        <v>41</v>
      </c>
    </row>
    <row r="1004" spans="1:31" x14ac:dyDescent="0.25">
      <c r="A1004">
        <v>2019</v>
      </c>
      <c r="B1004">
        <v>3</v>
      </c>
      <c r="C1004">
        <v>23</v>
      </c>
      <c r="D1004">
        <v>1</v>
      </c>
      <c r="E1004">
        <v>1</v>
      </c>
      <c r="F1004">
        <v>14000</v>
      </c>
      <c r="G1004">
        <v>1528512</v>
      </c>
      <c r="H1004" t="s">
        <v>509</v>
      </c>
      <c r="I1004" t="s">
        <v>510</v>
      </c>
      <c r="J1004" t="s">
        <v>34</v>
      </c>
      <c r="K1004">
        <v>0</v>
      </c>
      <c r="L1004">
        <v>123</v>
      </c>
      <c r="M1004">
        <v>30</v>
      </c>
      <c r="N1004">
        <v>0</v>
      </c>
      <c r="O1004">
        <v>501492</v>
      </c>
      <c r="P1004">
        <v>501492</v>
      </c>
      <c r="Q1004" t="s">
        <v>44</v>
      </c>
      <c r="T1004" t="s">
        <v>37</v>
      </c>
      <c r="U1004" t="s">
        <v>352</v>
      </c>
      <c r="V1004" t="s">
        <v>38</v>
      </c>
      <c r="W1004" t="s">
        <v>39</v>
      </c>
      <c r="Y1004">
        <v>2009</v>
      </c>
      <c r="Z1004">
        <v>1</v>
      </c>
      <c r="AA1004" t="s">
        <v>511</v>
      </c>
      <c r="AB1004" t="s">
        <v>512</v>
      </c>
      <c r="AC1004" s="1">
        <v>39873</v>
      </c>
      <c r="AE1004" t="s">
        <v>41</v>
      </c>
    </row>
    <row r="1005" spans="1:31" x14ac:dyDescent="0.25">
      <c r="A1005">
        <v>2019</v>
      </c>
      <c r="B1005">
        <v>3</v>
      </c>
      <c r="C1005">
        <v>23</v>
      </c>
      <c r="D1005">
        <v>1</v>
      </c>
      <c r="E1005">
        <v>1</v>
      </c>
      <c r="F1005">
        <v>14000</v>
      </c>
      <c r="G1005">
        <v>1528512</v>
      </c>
      <c r="H1005" t="s">
        <v>509</v>
      </c>
      <c r="I1005" t="s">
        <v>510</v>
      </c>
      <c r="J1005" t="s">
        <v>34</v>
      </c>
      <c r="K1005">
        <v>0</v>
      </c>
      <c r="L1005">
        <v>125</v>
      </c>
      <c r="M1005">
        <v>30</v>
      </c>
      <c r="N1005">
        <v>0</v>
      </c>
      <c r="O1005">
        <v>0</v>
      </c>
      <c r="P1005">
        <v>0</v>
      </c>
      <c r="Q1005" t="s">
        <v>45</v>
      </c>
      <c r="T1005" t="s">
        <v>37</v>
      </c>
      <c r="U1005" t="s">
        <v>352</v>
      </c>
      <c r="V1005" t="s">
        <v>38</v>
      </c>
      <c r="W1005" t="s">
        <v>39</v>
      </c>
      <c r="Y1005">
        <v>2009</v>
      </c>
      <c r="Z1005">
        <v>1</v>
      </c>
      <c r="AA1005" t="s">
        <v>511</v>
      </c>
      <c r="AB1005" t="s">
        <v>512</v>
      </c>
      <c r="AC1005" s="1">
        <v>39873</v>
      </c>
      <c r="AE1005" t="s">
        <v>41</v>
      </c>
    </row>
    <row r="1006" spans="1:31" x14ac:dyDescent="0.25">
      <c r="A1006">
        <v>2019</v>
      </c>
      <c r="B1006">
        <v>3</v>
      </c>
      <c r="C1006">
        <v>23</v>
      </c>
      <c r="D1006">
        <v>1</v>
      </c>
      <c r="E1006">
        <v>1</v>
      </c>
      <c r="F1006">
        <v>14000</v>
      </c>
      <c r="G1006">
        <v>1528512</v>
      </c>
      <c r="H1006" t="s">
        <v>509</v>
      </c>
      <c r="I1006" t="s">
        <v>510</v>
      </c>
      <c r="J1006" t="s">
        <v>34</v>
      </c>
      <c r="K1006">
        <v>0</v>
      </c>
      <c r="L1006">
        <v>131</v>
      </c>
      <c r="M1006">
        <v>30</v>
      </c>
      <c r="N1006">
        <v>0</v>
      </c>
      <c r="O1006">
        <v>0</v>
      </c>
      <c r="P1006">
        <v>0</v>
      </c>
      <c r="Q1006" t="s">
        <v>46</v>
      </c>
      <c r="T1006" t="s">
        <v>37</v>
      </c>
      <c r="U1006" t="s">
        <v>352</v>
      </c>
      <c r="V1006" t="s">
        <v>38</v>
      </c>
      <c r="W1006" t="s">
        <v>39</v>
      </c>
      <c r="Y1006">
        <v>2009</v>
      </c>
      <c r="Z1006">
        <v>1</v>
      </c>
      <c r="AA1006" t="s">
        <v>511</v>
      </c>
      <c r="AB1006" t="s">
        <v>512</v>
      </c>
      <c r="AC1006" s="1">
        <v>39873</v>
      </c>
      <c r="AE1006" t="s">
        <v>41</v>
      </c>
    </row>
    <row r="1007" spans="1:31" x14ac:dyDescent="0.25">
      <c r="A1007">
        <v>2019</v>
      </c>
      <c r="B1007">
        <v>3</v>
      </c>
      <c r="C1007">
        <v>23</v>
      </c>
      <c r="D1007">
        <v>1</v>
      </c>
      <c r="E1007">
        <v>1</v>
      </c>
      <c r="F1007">
        <v>14000</v>
      </c>
      <c r="G1007">
        <v>1528512</v>
      </c>
      <c r="H1007" t="s">
        <v>509</v>
      </c>
      <c r="I1007" t="s">
        <v>510</v>
      </c>
      <c r="J1007" t="s">
        <v>34</v>
      </c>
      <c r="K1007">
        <v>0</v>
      </c>
      <c r="L1007">
        <v>133</v>
      </c>
      <c r="M1007">
        <v>30</v>
      </c>
      <c r="N1007">
        <v>0</v>
      </c>
      <c r="O1007">
        <v>930000</v>
      </c>
      <c r="P1007">
        <v>930000</v>
      </c>
      <c r="Q1007" t="s">
        <v>47</v>
      </c>
      <c r="T1007" t="s">
        <v>37</v>
      </c>
      <c r="U1007" t="s">
        <v>352</v>
      </c>
      <c r="V1007" t="s">
        <v>38</v>
      </c>
      <c r="W1007" t="s">
        <v>39</v>
      </c>
      <c r="Y1007">
        <v>2009</v>
      </c>
      <c r="Z1007">
        <v>1</v>
      </c>
      <c r="AA1007" t="s">
        <v>511</v>
      </c>
      <c r="AB1007" t="s">
        <v>512</v>
      </c>
      <c r="AC1007" s="1">
        <v>39873</v>
      </c>
      <c r="AE1007" t="s">
        <v>41</v>
      </c>
    </row>
    <row r="1008" spans="1:31" x14ac:dyDescent="0.25">
      <c r="A1008">
        <v>2019</v>
      </c>
      <c r="B1008">
        <v>3</v>
      </c>
      <c r="C1008">
        <v>23</v>
      </c>
      <c r="D1008">
        <v>1</v>
      </c>
      <c r="E1008">
        <v>1</v>
      </c>
      <c r="F1008">
        <v>14000</v>
      </c>
      <c r="G1008">
        <v>1528512</v>
      </c>
      <c r="H1008" t="s">
        <v>509</v>
      </c>
      <c r="I1008" t="s">
        <v>510</v>
      </c>
      <c r="J1008" t="s">
        <v>34</v>
      </c>
      <c r="K1008">
        <v>0</v>
      </c>
      <c r="L1008">
        <v>199</v>
      </c>
      <c r="M1008">
        <v>30</v>
      </c>
      <c r="N1008">
        <v>0</v>
      </c>
      <c r="O1008">
        <v>0</v>
      </c>
      <c r="P1008">
        <v>0</v>
      </c>
      <c r="Q1008" t="s">
        <v>48</v>
      </c>
      <c r="T1008" t="s">
        <v>37</v>
      </c>
      <c r="U1008" t="s">
        <v>352</v>
      </c>
      <c r="V1008" t="s">
        <v>38</v>
      </c>
      <c r="W1008" t="s">
        <v>39</v>
      </c>
      <c r="Y1008">
        <v>2009</v>
      </c>
      <c r="Z1008">
        <v>1</v>
      </c>
      <c r="AA1008" t="s">
        <v>511</v>
      </c>
      <c r="AB1008" t="s">
        <v>512</v>
      </c>
      <c r="AC1008" s="1">
        <v>39873</v>
      </c>
      <c r="AE1008" t="s">
        <v>41</v>
      </c>
    </row>
    <row r="1009" spans="1:31" x14ac:dyDescent="0.25">
      <c r="A1009">
        <v>2019</v>
      </c>
      <c r="B1009">
        <v>3</v>
      </c>
      <c r="C1009">
        <v>23</v>
      </c>
      <c r="D1009">
        <v>1</v>
      </c>
      <c r="E1009">
        <v>1</v>
      </c>
      <c r="F1009">
        <v>14000</v>
      </c>
      <c r="G1009">
        <v>1528512</v>
      </c>
      <c r="H1009" t="s">
        <v>509</v>
      </c>
      <c r="I1009" t="s">
        <v>510</v>
      </c>
      <c r="J1009" t="s">
        <v>34</v>
      </c>
      <c r="K1009">
        <v>0</v>
      </c>
      <c r="L1009">
        <v>232</v>
      </c>
      <c r="M1009">
        <v>30</v>
      </c>
      <c r="N1009">
        <v>0</v>
      </c>
      <c r="O1009">
        <v>0</v>
      </c>
      <c r="P1009">
        <v>0</v>
      </c>
      <c r="Q1009" t="s">
        <v>49</v>
      </c>
      <c r="T1009" t="s">
        <v>37</v>
      </c>
      <c r="U1009" t="s">
        <v>352</v>
      </c>
      <c r="V1009" t="s">
        <v>38</v>
      </c>
      <c r="W1009" t="s">
        <v>39</v>
      </c>
      <c r="Y1009">
        <v>2009</v>
      </c>
      <c r="Z1009">
        <v>1</v>
      </c>
      <c r="AA1009" t="s">
        <v>511</v>
      </c>
      <c r="AB1009" t="s">
        <v>512</v>
      </c>
      <c r="AC1009" s="1">
        <v>39873</v>
      </c>
      <c r="AE1009" t="s">
        <v>41</v>
      </c>
    </row>
    <row r="1010" spans="1:31" x14ac:dyDescent="0.25">
      <c r="A1010">
        <v>2019</v>
      </c>
      <c r="B1010">
        <v>3</v>
      </c>
      <c r="C1010">
        <v>23</v>
      </c>
      <c r="D1010">
        <v>1</v>
      </c>
      <c r="E1010">
        <v>1</v>
      </c>
      <c r="F1010">
        <v>26000</v>
      </c>
      <c r="G1010">
        <v>1536660</v>
      </c>
      <c r="H1010" t="s">
        <v>513</v>
      </c>
      <c r="I1010" t="s">
        <v>514</v>
      </c>
      <c r="J1010" t="s">
        <v>34</v>
      </c>
      <c r="K1010">
        <f>O1010+O1011+O1012+O1013+O1014+O1015+O1016+O1017+O1018</f>
        <v>4048750</v>
      </c>
      <c r="L1010">
        <v>111</v>
      </c>
      <c r="M1010">
        <v>30</v>
      </c>
      <c r="N1010" t="s">
        <v>99</v>
      </c>
      <c r="O1010">
        <v>3000000</v>
      </c>
      <c r="P1010">
        <v>2730000</v>
      </c>
      <c r="Q1010" t="s">
        <v>36</v>
      </c>
      <c r="T1010" t="s">
        <v>100</v>
      </c>
      <c r="U1010" t="s">
        <v>169</v>
      </c>
      <c r="V1010" t="s">
        <v>38</v>
      </c>
      <c r="W1010" t="s">
        <v>39</v>
      </c>
      <c r="Y1010">
        <v>2007</v>
      </c>
      <c r="Z1010">
        <v>1</v>
      </c>
      <c r="AA1010" t="s">
        <v>75</v>
      </c>
      <c r="AB1010" t="s">
        <v>515</v>
      </c>
      <c r="AC1010" s="1">
        <v>39114</v>
      </c>
      <c r="AE1010" t="s">
        <v>41</v>
      </c>
    </row>
    <row r="1011" spans="1:31" x14ac:dyDescent="0.25">
      <c r="A1011">
        <v>2019</v>
      </c>
      <c r="B1011">
        <v>3</v>
      </c>
      <c r="C1011">
        <v>23</v>
      </c>
      <c r="D1011">
        <v>1</v>
      </c>
      <c r="E1011">
        <v>1</v>
      </c>
      <c r="F1011">
        <v>26000</v>
      </c>
      <c r="G1011">
        <v>1536660</v>
      </c>
      <c r="H1011" t="s">
        <v>513</v>
      </c>
      <c r="I1011" t="s">
        <v>514</v>
      </c>
      <c r="J1011" t="s">
        <v>34</v>
      </c>
      <c r="K1011">
        <v>0</v>
      </c>
      <c r="L1011">
        <v>113</v>
      </c>
      <c r="M1011">
        <v>30</v>
      </c>
      <c r="N1011">
        <v>0</v>
      </c>
      <c r="O1011">
        <v>0</v>
      </c>
      <c r="P1011">
        <v>0</v>
      </c>
      <c r="Q1011" t="s">
        <v>42</v>
      </c>
      <c r="T1011" t="s">
        <v>100</v>
      </c>
      <c r="U1011" t="s">
        <v>169</v>
      </c>
      <c r="V1011" t="s">
        <v>38</v>
      </c>
      <c r="W1011" t="s">
        <v>39</v>
      </c>
      <c r="Y1011">
        <v>2007</v>
      </c>
      <c r="Z1011">
        <v>1</v>
      </c>
      <c r="AA1011" t="s">
        <v>75</v>
      </c>
      <c r="AB1011" t="s">
        <v>515</v>
      </c>
      <c r="AC1011" s="1">
        <v>39114</v>
      </c>
      <c r="AE1011" t="s">
        <v>41</v>
      </c>
    </row>
    <row r="1012" spans="1:31" x14ac:dyDescent="0.25">
      <c r="A1012">
        <v>2019</v>
      </c>
      <c r="B1012">
        <v>3</v>
      </c>
      <c r="C1012">
        <v>23</v>
      </c>
      <c r="D1012">
        <v>1</v>
      </c>
      <c r="E1012">
        <v>1</v>
      </c>
      <c r="F1012">
        <v>26000</v>
      </c>
      <c r="G1012">
        <v>1536660</v>
      </c>
      <c r="H1012" t="s">
        <v>513</v>
      </c>
      <c r="I1012" t="s">
        <v>514</v>
      </c>
      <c r="J1012" t="s">
        <v>34</v>
      </c>
      <c r="K1012">
        <v>0</v>
      </c>
      <c r="L1012">
        <v>114</v>
      </c>
      <c r="M1012">
        <v>30</v>
      </c>
      <c r="N1012">
        <v>0</v>
      </c>
      <c r="O1012">
        <v>0</v>
      </c>
      <c r="P1012">
        <v>0</v>
      </c>
      <c r="Q1012" t="s">
        <v>43</v>
      </c>
      <c r="T1012" t="s">
        <v>100</v>
      </c>
      <c r="U1012" t="s">
        <v>169</v>
      </c>
      <c r="V1012" t="s">
        <v>38</v>
      </c>
      <c r="W1012" t="s">
        <v>39</v>
      </c>
      <c r="Y1012">
        <v>2007</v>
      </c>
      <c r="Z1012">
        <v>1</v>
      </c>
      <c r="AA1012" t="s">
        <v>75</v>
      </c>
      <c r="AB1012" t="s">
        <v>515</v>
      </c>
      <c r="AC1012" s="1">
        <v>39114</v>
      </c>
      <c r="AE1012" t="s">
        <v>41</v>
      </c>
    </row>
    <row r="1013" spans="1:31" x14ac:dyDescent="0.25">
      <c r="A1013">
        <v>2019</v>
      </c>
      <c r="B1013">
        <v>3</v>
      </c>
      <c r="C1013">
        <v>23</v>
      </c>
      <c r="D1013">
        <v>1</v>
      </c>
      <c r="E1013">
        <v>1</v>
      </c>
      <c r="F1013">
        <v>26000</v>
      </c>
      <c r="G1013">
        <v>1536660</v>
      </c>
      <c r="H1013" t="s">
        <v>513</v>
      </c>
      <c r="I1013" t="s">
        <v>514</v>
      </c>
      <c r="J1013" t="s">
        <v>34</v>
      </c>
      <c r="K1013">
        <v>0</v>
      </c>
      <c r="L1013">
        <v>123</v>
      </c>
      <c r="M1013">
        <v>30</v>
      </c>
      <c r="N1013">
        <v>0</v>
      </c>
      <c r="O1013">
        <v>148750</v>
      </c>
      <c r="P1013">
        <v>148750</v>
      </c>
      <c r="Q1013" t="s">
        <v>44</v>
      </c>
      <c r="T1013" t="s">
        <v>100</v>
      </c>
      <c r="U1013" t="s">
        <v>169</v>
      </c>
      <c r="V1013" t="s">
        <v>38</v>
      </c>
      <c r="W1013" t="s">
        <v>39</v>
      </c>
      <c r="Y1013">
        <v>2007</v>
      </c>
      <c r="Z1013">
        <v>1</v>
      </c>
      <c r="AA1013" t="s">
        <v>75</v>
      </c>
      <c r="AB1013" t="s">
        <v>515</v>
      </c>
      <c r="AC1013" s="1">
        <v>39114</v>
      </c>
      <c r="AE1013" t="s">
        <v>41</v>
      </c>
    </row>
    <row r="1014" spans="1:31" x14ac:dyDescent="0.25">
      <c r="A1014">
        <v>2019</v>
      </c>
      <c r="B1014">
        <v>3</v>
      </c>
      <c r="C1014">
        <v>23</v>
      </c>
      <c r="D1014">
        <v>1</v>
      </c>
      <c r="E1014">
        <v>1</v>
      </c>
      <c r="F1014">
        <v>26000</v>
      </c>
      <c r="G1014">
        <v>1536660</v>
      </c>
      <c r="H1014" t="s">
        <v>513</v>
      </c>
      <c r="I1014" t="s">
        <v>514</v>
      </c>
      <c r="J1014" t="s">
        <v>34</v>
      </c>
      <c r="K1014">
        <v>0</v>
      </c>
      <c r="L1014">
        <v>125</v>
      </c>
      <c r="M1014">
        <v>30</v>
      </c>
      <c r="N1014">
        <v>0</v>
      </c>
      <c r="O1014">
        <v>0</v>
      </c>
      <c r="P1014">
        <v>0</v>
      </c>
      <c r="Q1014" t="s">
        <v>45</v>
      </c>
      <c r="T1014" t="s">
        <v>100</v>
      </c>
      <c r="U1014" t="s">
        <v>169</v>
      </c>
      <c r="V1014" t="s">
        <v>38</v>
      </c>
      <c r="W1014" t="s">
        <v>39</v>
      </c>
      <c r="Y1014">
        <v>2007</v>
      </c>
      <c r="Z1014">
        <v>1</v>
      </c>
      <c r="AA1014" t="s">
        <v>75</v>
      </c>
      <c r="AB1014" t="s">
        <v>515</v>
      </c>
      <c r="AC1014" s="1">
        <v>39114</v>
      </c>
      <c r="AE1014" t="s">
        <v>41</v>
      </c>
    </row>
    <row r="1015" spans="1:31" x14ac:dyDescent="0.25">
      <c r="A1015">
        <v>2019</v>
      </c>
      <c r="B1015">
        <v>3</v>
      </c>
      <c r="C1015">
        <v>23</v>
      </c>
      <c r="D1015">
        <v>1</v>
      </c>
      <c r="E1015">
        <v>1</v>
      </c>
      <c r="F1015">
        <v>26000</v>
      </c>
      <c r="G1015">
        <v>1536660</v>
      </c>
      <c r="H1015" t="s">
        <v>513</v>
      </c>
      <c r="I1015" t="s">
        <v>514</v>
      </c>
      <c r="J1015" t="s">
        <v>34</v>
      </c>
      <c r="K1015">
        <v>0</v>
      </c>
      <c r="L1015">
        <v>131</v>
      </c>
      <c r="M1015">
        <v>30</v>
      </c>
      <c r="N1015">
        <v>0</v>
      </c>
      <c r="O1015">
        <v>0</v>
      </c>
      <c r="P1015">
        <v>0</v>
      </c>
      <c r="Q1015" t="s">
        <v>46</v>
      </c>
      <c r="T1015" t="s">
        <v>100</v>
      </c>
      <c r="U1015" t="s">
        <v>169</v>
      </c>
      <c r="V1015" t="s">
        <v>38</v>
      </c>
      <c r="W1015" t="s">
        <v>39</v>
      </c>
      <c r="Y1015">
        <v>2007</v>
      </c>
      <c r="Z1015">
        <v>1</v>
      </c>
      <c r="AA1015" t="s">
        <v>75</v>
      </c>
      <c r="AB1015" t="s">
        <v>515</v>
      </c>
      <c r="AC1015" s="1">
        <v>39114</v>
      </c>
      <c r="AE1015" t="s">
        <v>41</v>
      </c>
    </row>
    <row r="1016" spans="1:31" x14ac:dyDescent="0.25">
      <c r="A1016">
        <v>2019</v>
      </c>
      <c r="B1016">
        <v>3</v>
      </c>
      <c r="C1016">
        <v>23</v>
      </c>
      <c r="D1016">
        <v>1</v>
      </c>
      <c r="E1016">
        <v>1</v>
      </c>
      <c r="F1016">
        <v>26000</v>
      </c>
      <c r="G1016">
        <v>1536660</v>
      </c>
      <c r="H1016" t="s">
        <v>513</v>
      </c>
      <c r="I1016" t="s">
        <v>514</v>
      </c>
      <c r="J1016" t="s">
        <v>34</v>
      </c>
      <c r="K1016">
        <v>0</v>
      </c>
      <c r="L1016">
        <v>133</v>
      </c>
      <c r="M1016">
        <v>30</v>
      </c>
      <c r="N1016">
        <v>0</v>
      </c>
      <c r="O1016">
        <v>900000</v>
      </c>
      <c r="P1016">
        <v>900000</v>
      </c>
      <c r="Q1016" t="s">
        <v>47</v>
      </c>
      <c r="T1016" t="s">
        <v>100</v>
      </c>
      <c r="U1016" t="s">
        <v>169</v>
      </c>
      <c r="V1016" t="s">
        <v>38</v>
      </c>
      <c r="W1016" t="s">
        <v>39</v>
      </c>
      <c r="Y1016">
        <v>2007</v>
      </c>
      <c r="Z1016">
        <v>1</v>
      </c>
      <c r="AA1016" t="s">
        <v>75</v>
      </c>
      <c r="AB1016" t="s">
        <v>515</v>
      </c>
      <c r="AC1016" s="1">
        <v>39114</v>
      </c>
      <c r="AE1016" t="s">
        <v>41</v>
      </c>
    </row>
    <row r="1017" spans="1:31" x14ac:dyDescent="0.25">
      <c r="A1017">
        <v>2019</v>
      </c>
      <c r="B1017">
        <v>3</v>
      </c>
      <c r="C1017">
        <v>23</v>
      </c>
      <c r="D1017">
        <v>1</v>
      </c>
      <c r="E1017">
        <v>1</v>
      </c>
      <c r="F1017">
        <v>26000</v>
      </c>
      <c r="G1017">
        <v>1536660</v>
      </c>
      <c r="H1017" t="s">
        <v>513</v>
      </c>
      <c r="I1017" t="s">
        <v>514</v>
      </c>
      <c r="J1017" t="s">
        <v>34</v>
      </c>
      <c r="K1017">
        <v>0</v>
      </c>
      <c r="L1017">
        <v>199</v>
      </c>
      <c r="M1017">
        <v>30</v>
      </c>
      <c r="N1017">
        <v>0</v>
      </c>
      <c r="O1017">
        <v>0</v>
      </c>
      <c r="P1017">
        <v>0</v>
      </c>
      <c r="Q1017" t="s">
        <v>48</v>
      </c>
      <c r="T1017" t="s">
        <v>100</v>
      </c>
      <c r="U1017" t="s">
        <v>169</v>
      </c>
      <c r="V1017" t="s">
        <v>38</v>
      </c>
      <c r="W1017" t="s">
        <v>39</v>
      </c>
      <c r="Y1017">
        <v>2007</v>
      </c>
      <c r="Z1017">
        <v>1</v>
      </c>
      <c r="AA1017" t="s">
        <v>75</v>
      </c>
      <c r="AB1017" t="s">
        <v>515</v>
      </c>
      <c r="AC1017" s="1">
        <v>39114</v>
      </c>
      <c r="AE1017" t="s">
        <v>41</v>
      </c>
    </row>
    <row r="1018" spans="1:31" x14ac:dyDescent="0.25">
      <c r="A1018">
        <v>2019</v>
      </c>
      <c r="B1018">
        <v>3</v>
      </c>
      <c r="C1018">
        <v>23</v>
      </c>
      <c r="D1018">
        <v>1</v>
      </c>
      <c r="E1018">
        <v>1</v>
      </c>
      <c r="F1018">
        <v>26000</v>
      </c>
      <c r="G1018">
        <v>1536660</v>
      </c>
      <c r="H1018" t="s">
        <v>513</v>
      </c>
      <c r="I1018" t="s">
        <v>514</v>
      </c>
      <c r="J1018" t="s">
        <v>34</v>
      </c>
      <c r="K1018">
        <v>0</v>
      </c>
      <c r="L1018">
        <v>232</v>
      </c>
      <c r="M1018">
        <v>30</v>
      </c>
      <c r="N1018">
        <v>0</v>
      </c>
      <c r="O1018">
        <v>0</v>
      </c>
      <c r="P1018">
        <v>0</v>
      </c>
      <c r="Q1018" t="s">
        <v>49</v>
      </c>
      <c r="T1018" t="s">
        <v>100</v>
      </c>
      <c r="U1018" t="s">
        <v>169</v>
      </c>
      <c r="V1018" t="s">
        <v>38</v>
      </c>
      <c r="W1018" t="s">
        <v>39</v>
      </c>
      <c r="Y1018">
        <v>2007</v>
      </c>
      <c r="Z1018">
        <v>1</v>
      </c>
      <c r="AA1018" t="s">
        <v>75</v>
      </c>
      <c r="AB1018" t="s">
        <v>515</v>
      </c>
      <c r="AC1018" s="1">
        <v>39114</v>
      </c>
      <c r="AE1018" t="s">
        <v>41</v>
      </c>
    </row>
    <row r="1019" spans="1:31" x14ac:dyDescent="0.25">
      <c r="A1019">
        <v>2019</v>
      </c>
      <c r="B1019">
        <v>3</v>
      </c>
      <c r="C1019">
        <v>23</v>
      </c>
      <c r="D1019">
        <v>1</v>
      </c>
      <c r="E1019">
        <v>1</v>
      </c>
      <c r="F1019">
        <v>10000</v>
      </c>
      <c r="G1019">
        <v>1537106</v>
      </c>
      <c r="H1019" t="s">
        <v>516</v>
      </c>
      <c r="I1019" t="s">
        <v>517</v>
      </c>
      <c r="J1019" t="s">
        <v>34</v>
      </c>
      <c r="K1019">
        <f>O1019+O1020+O1021+O1022+O1023+O1024+O1025+O1026+O1027</f>
        <v>4100000</v>
      </c>
      <c r="L1019">
        <v>111</v>
      </c>
      <c r="M1019">
        <v>30</v>
      </c>
      <c r="N1019" t="s">
        <v>52</v>
      </c>
      <c r="O1019">
        <v>4100000</v>
      </c>
      <c r="P1019">
        <v>3731000</v>
      </c>
      <c r="Q1019" t="s">
        <v>36</v>
      </c>
      <c r="T1019" t="s">
        <v>37</v>
      </c>
      <c r="U1019" t="s">
        <v>1429</v>
      </c>
      <c r="V1019" t="s">
        <v>38</v>
      </c>
      <c r="W1019" t="s">
        <v>39</v>
      </c>
      <c r="Y1019">
        <v>2011</v>
      </c>
      <c r="Z1019">
        <v>1</v>
      </c>
      <c r="AA1019" t="s">
        <v>483</v>
      </c>
      <c r="AB1019" t="s">
        <v>518</v>
      </c>
      <c r="AC1019" s="1">
        <v>39114</v>
      </c>
      <c r="AE1019" t="s">
        <v>41</v>
      </c>
    </row>
    <row r="1020" spans="1:31" x14ac:dyDescent="0.25">
      <c r="A1020">
        <v>2019</v>
      </c>
      <c r="B1020">
        <v>3</v>
      </c>
      <c r="C1020">
        <v>23</v>
      </c>
      <c r="D1020">
        <v>1</v>
      </c>
      <c r="E1020">
        <v>1</v>
      </c>
      <c r="F1020">
        <v>10000</v>
      </c>
      <c r="G1020">
        <v>1537106</v>
      </c>
      <c r="H1020" t="s">
        <v>516</v>
      </c>
      <c r="I1020" t="s">
        <v>517</v>
      </c>
      <c r="J1020" t="s">
        <v>34</v>
      </c>
      <c r="K1020">
        <v>0</v>
      </c>
      <c r="L1020">
        <v>113</v>
      </c>
      <c r="M1020">
        <v>30</v>
      </c>
      <c r="N1020">
        <v>0</v>
      </c>
      <c r="O1020">
        <v>0</v>
      </c>
      <c r="P1020">
        <v>0</v>
      </c>
      <c r="Q1020" t="s">
        <v>42</v>
      </c>
      <c r="T1020" t="s">
        <v>37</v>
      </c>
      <c r="U1020" t="s">
        <v>1429</v>
      </c>
      <c r="V1020" t="s">
        <v>38</v>
      </c>
      <c r="W1020" t="s">
        <v>39</v>
      </c>
      <c r="Y1020">
        <v>2011</v>
      </c>
      <c r="Z1020">
        <v>1</v>
      </c>
      <c r="AA1020" t="s">
        <v>483</v>
      </c>
      <c r="AB1020" t="s">
        <v>518</v>
      </c>
      <c r="AC1020" s="1">
        <v>39114</v>
      </c>
      <c r="AE1020" t="s">
        <v>41</v>
      </c>
    </row>
    <row r="1021" spans="1:31" x14ac:dyDescent="0.25">
      <c r="A1021">
        <v>2019</v>
      </c>
      <c r="B1021">
        <v>3</v>
      </c>
      <c r="C1021">
        <v>23</v>
      </c>
      <c r="D1021">
        <v>1</v>
      </c>
      <c r="E1021">
        <v>1</v>
      </c>
      <c r="F1021">
        <v>10000</v>
      </c>
      <c r="G1021">
        <v>1537106</v>
      </c>
      <c r="H1021" t="s">
        <v>516</v>
      </c>
      <c r="I1021" t="s">
        <v>517</v>
      </c>
      <c r="J1021" t="s">
        <v>34</v>
      </c>
      <c r="K1021">
        <v>0</v>
      </c>
      <c r="L1021">
        <v>114</v>
      </c>
      <c r="M1021">
        <v>30</v>
      </c>
      <c r="N1021">
        <v>0</v>
      </c>
      <c r="O1021">
        <v>0</v>
      </c>
      <c r="P1021">
        <v>0</v>
      </c>
      <c r="Q1021" t="s">
        <v>43</v>
      </c>
      <c r="T1021" t="s">
        <v>37</v>
      </c>
      <c r="U1021" t="s">
        <v>1429</v>
      </c>
      <c r="V1021" t="s">
        <v>38</v>
      </c>
      <c r="W1021" t="s">
        <v>39</v>
      </c>
      <c r="Y1021">
        <v>2011</v>
      </c>
      <c r="Z1021">
        <v>1</v>
      </c>
      <c r="AA1021" t="s">
        <v>483</v>
      </c>
      <c r="AB1021" t="s">
        <v>518</v>
      </c>
      <c r="AC1021" s="1">
        <v>39114</v>
      </c>
      <c r="AE1021" t="s">
        <v>41</v>
      </c>
    </row>
    <row r="1022" spans="1:31" x14ac:dyDescent="0.25">
      <c r="A1022">
        <v>2019</v>
      </c>
      <c r="B1022">
        <v>3</v>
      </c>
      <c r="C1022">
        <v>23</v>
      </c>
      <c r="D1022">
        <v>1</v>
      </c>
      <c r="E1022">
        <v>1</v>
      </c>
      <c r="F1022">
        <v>10000</v>
      </c>
      <c r="G1022">
        <v>1537106</v>
      </c>
      <c r="H1022" t="s">
        <v>516</v>
      </c>
      <c r="I1022" t="s">
        <v>517</v>
      </c>
      <c r="J1022" t="s">
        <v>34</v>
      </c>
      <c r="K1022">
        <v>0</v>
      </c>
      <c r="L1022">
        <v>123</v>
      </c>
      <c r="M1022">
        <v>30</v>
      </c>
      <c r="N1022">
        <v>0</v>
      </c>
      <c r="O1022">
        <v>0</v>
      </c>
      <c r="P1022">
        <v>0</v>
      </c>
      <c r="Q1022" t="s">
        <v>44</v>
      </c>
      <c r="T1022" t="s">
        <v>37</v>
      </c>
      <c r="U1022" t="s">
        <v>1429</v>
      </c>
      <c r="V1022" t="s">
        <v>38</v>
      </c>
      <c r="W1022" t="s">
        <v>39</v>
      </c>
      <c r="Y1022">
        <v>2011</v>
      </c>
      <c r="Z1022">
        <v>1</v>
      </c>
      <c r="AA1022" t="s">
        <v>483</v>
      </c>
      <c r="AB1022" t="s">
        <v>518</v>
      </c>
      <c r="AC1022" s="1">
        <v>39114</v>
      </c>
      <c r="AE1022" t="s">
        <v>41</v>
      </c>
    </row>
    <row r="1023" spans="1:31" x14ac:dyDescent="0.25">
      <c r="A1023">
        <v>2019</v>
      </c>
      <c r="B1023">
        <v>3</v>
      </c>
      <c r="C1023">
        <v>23</v>
      </c>
      <c r="D1023">
        <v>1</v>
      </c>
      <c r="E1023">
        <v>1</v>
      </c>
      <c r="F1023">
        <v>10000</v>
      </c>
      <c r="G1023">
        <v>1537106</v>
      </c>
      <c r="H1023" t="s">
        <v>516</v>
      </c>
      <c r="I1023" t="s">
        <v>517</v>
      </c>
      <c r="J1023" t="s">
        <v>34</v>
      </c>
      <c r="K1023">
        <v>0</v>
      </c>
      <c r="L1023">
        <v>125</v>
      </c>
      <c r="M1023">
        <v>30</v>
      </c>
      <c r="N1023">
        <v>0</v>
      </c>
      <c r="O1023">
        <v>0</v>
      </c>
      <c r="P1023">
        <v>0</v>
      </c>
      <c r="Q1023" t="s">
        <v>45</v>
      </c>
      <c r="T1023" t="s">
        <v>37</v>
      </c>
      <c r="U1023" t="s">
        <v>1429</v>
      </c>
      <c r="V1023" t="s">
        <v>38</v>
      </c>
      <c r="W1023" t="s">
        <v>39</v>
      </c>
      <c r="Y1023">
        <v>2011</v>
      </c>
      <c r="Z1023">
        <v>1</v>
      </c>
      <c r="AA1023" t="s">
        <v>483</v>
      </c>
      <c r="AB1023" t="s">
        <v>518</v>
      </c>
      <c r="AC1023" s="1">
        <v>39114</v>
      </c>
      <c r="AE1023" t="s">
        <v>41</v>
      </c>
    </row>
    <row r="1024" spans="1:31" x14ac:dyDescent="0.25">
      <c r="A1024">
        <v>2019</v>
      </c>
      <c r="B1024">
        <v>3</v>
      </c>
      <c r="C1024">
        <v>23</v>
      </c>
      <c r="D1024">
        <v>1</v>
      </c>
      <c r="E1024">
        <v>1</v>
      </c>
      <c r="F1024">
        <v>10000</v>
      </c>
      <c r="G1024">
        <v>1537106</v>
      </c>
      <c r="H1024" t="s">
        <v>516</v>
      </c>
      <c r="I1024" t="s">
        <v>517</v>
      </c>
      <c r="J1024" t="s">
        <v>34</v>
      </c>
      <c r="K1024">
        <v>0</v>
      </c>
      <c r="L1024">
        <v>131</v>
      </c>
      <c r="M1024">
        <v>30</v>
      </c>
      <c r="N1024">
        <v>0</v>
      </c>
      <c r="O1024">
        <v>0</v>
      </c>
      <c r="P1024">
        <v>0</v>
      </c>
      <c r="Q1024" t="s">
        <v>46</v>
      </c>
      <c r="T1024" t="s">
        <v>37</v>
      </c>
      <c r="U1024" t="s">
        <v>1429</v>
      </c>
      <c r="V1024" t="s">
        <v>38</v>
      </c>
      <c r="W1024" t="s">
        <v>39</v>
      </c>
      <c r="Y1024">
        <v>2011</v>
      </c>
      <c r="Z1024">
        <v>1</v>
      </c>
      <c r="AA1024" t="s">
        <v>483</v>
      </c>
      <c r="AB1024" t="s">
        <v>518</v>
      </c>
      <c r="AC1024" s="1">
        <v>39114</v>
      </c>
      <c r="AE1024" t="s">
        <v>41</v>
      </c>
    </row>
    <row r="1025" spans="1:31" x14ac:dyDescent="0.25">
      <c r="A1025">
        <v>2019</v>
      </c>
      <c r="B1025">
        <v>3</v>
      </c>
      <c r="C1025">
        <v>23</v>
      </c>
      <c r="D1025">
        <v>1</v>
      </c>
      <c r="E1025">
        <v>1</v>
      </c>
      <c r="F1025">
        <v>10000</v>
      </c>
      <c r="G1025">
        <v>1537106</v>
      </c>
      <c r="H1025" t="s">
        <v>516</v>
      </c>
      <c r="I1025" t="s">
        <v>517</v>
      </c>
      <c r="J1025" t="s">
        <v>34</v>
      </c>
      <c r="K1025">
        <v>0</v>
      </c>
      <c r="L1025">
        <v>133</v>
      </c>
      <c r="M1025">
        <v>30</v>
      </c>
      <c r="N1025">
        <v>0</v>
      </c>
      <c r="O1025">
        <v>0</v>
      </c>
      <c r="P1025">
        <v>0</v>
      </c>
      <c r="Q1025" t="s">
        <v>47</v>
      </c>
      <c r="T1025" t="s">
        <v>37</v>
      </c>
      <c r="U1025" t="s">
        <v>1429</v>
      </c>
      <c r="V1025" t="s">
        <v>38</v>
      </c>
      <c r="W1025" t="s">
        <v>39</v>
      </c>
      <c r="Y1025">
        <v>2011</v>
      </c>
      <c r="Z1025">
        <v>1</v>
      </c>
      <c r="AA1025" t="s">
        <v>483</v>
      </c>
      <c r="AB1025" t="s">
        <v>518</v>
      </c>
      <c r="AC1025" s="1">
        <v>39114</v>
      </c>
      <c r="AE1025" t="s">
        <v>41</v>
      </c>
    </row>
    <row r="1026" spans="1:31" x14ac:dyDescent="0.25">
      <c r="A1026">
        <v>2019</v>
      </c>
      <c r="B1026">
        <v>3</v>
      </c>
      <c r="C1026">
        <v>23</v>
      </c>
      <c r="D1026">
        <v>1</v>
      </c>
      <c r="E1026">
        <v>1</v>
      </c>
      <c r="F1026">
        <v>10000</v>
      </c>
      <c r="G1026">
        <v>1537106</v>
      </c>
      <c r="H1026" t="s">
        <v>516</v>
      </c>
      <c r="I1026" t="s">
        <v>517</v>
      </c>
      <c r="J1026" t="s">
        <v>34</v>
      </c>
      <c r="K1026">
        <v>0</v>
      </c>
      <c r="L1026">
        <v>199</v>
      </c>
      <c r="M1026">
        <v>30</v>
      </c>
      <c r="N1026">
        <v>0</v>
      </c>
      <c r="O1026">
        <v>0</v>
      </c>
      <c r="P1026">
        <v>0</v>
      </c>
      <c r="Q1026" t="s">
        <v>48</v>
      </c>
      <c r="T1026" t="s">
        <v>37</v>
      </c>
      <c r="U1026" t="s">
        <v>1429</v>
      </c>
      <c r="V1026" t="s">
        <v>38</v>
      </c>
      <c r="W1026" t="s">
        <v>39</v>
      </c>
      <c r="Y1026">
        <v>2011</v>
      </c>
      <c r="Z1026">
        <v>1</v>
      </c>
      <c r="AA1026" t="s">
        <v>483</v>
      </c>
      <c r="AB1026" t="s">
        <v>518</v>
      </c>
      <c r="AC1026" s="1">
        <v>39114</v>
      </c>
      <c r="AE1026" t="s">
        <v>41</v>
      </c>
    </row>
    <row r="1027" spans="1:31" x14ac:dyDescent="0.25">
      <c r="A1027">
        <v>2019</v>
      </c>
      <c r="B1027">
        <v>3</v>
      </c>
      <c r="C1027">
        <v>23</v>
      </c>
      <c r="D1027">
        <v>1</v>
      </c>
      <c r="E1027">
        <v>1</v>
      </c>
      <c r="F1027">
        <v>10000</v>
      </c>
      <c r="G1027">
        <v>1537106</v>
      </c>
      <c r="H1027" t="s">
        <v>516</v>
      </c>
      <c r="I1027" t="s">
        <v>517</v>
      </c>
      <c r="J1027" t="s">
        <v>34</v>
      </c>
      <c r="K1027">
        <v>0</v>
      </c>
      <c r="L1027">
        <v>232</v>
      </c>
      <c r="M1027">
        <v>30</v>
      </c>
      <c r="N1027">
        <v>0</v>
      </c>
      <c r="O1027">
        <v>0</v>
      </c>
      <c r="P1027">
        <v>0</v>
      </c>
      <c r="Q1027" t="s">
        <v>49</v>
      </c>
      <c r="T1027" t="s">
        <v>37</v>
      </c>
      <c r="U1027" t="s">
        <v>1429</v>
      </c>
      <c r="V1027" t="s">
        <v>38</v>
      </c>
      <c r="W1027" t="s">
        <v>39</v>
      </c>
      <c r="Y1027">
        <v>2011</v>
      </c>
      <c r="Z1027">
        <v>1</v>
      </c>
      <c r="AA1027" t="s">
        <v>483</v>
      </c>
      <c r="AB1027" t="s">
        <v>518</v>
      </c>
      <c r="AC1027" s="1">
        <v>39114</v>
      </c>
      <c r="AE1027" t="s">
        <v>41</v>
      </c>
    </row>
    <row r="1028" spans="1:31" x14ac:dyDescent="0.25">
      <c r="A1028">
        <v>2019</v>
      </c>
      <c r="B1028">
        <v>3</v>
      </c>
      <c r="C1028">
        <v>23</v>
      </c>
      <c r="D1028">
        <v>1</v>
      </c>
      <c r="E1028">
        <v>1</v>
      </c>
      <c r="F1028">
        <v>10000</v>
      </c>
      <c r="G1028">
        <v>1539323</v>
      </c>
      <c r="H1028" t="s">
        <v>519</v>
      </c>
      <c r="I1028" t="s">
        <v>520</v>
      </c>
      <c r="J1028" t="s">
        <v>34</v>
      </c>
      <c r="K1028">
        <f>O1028+O1029+O1030+O1031+O1032+O1033+O1034+O1035+O1036</f>
        <v>4332328</v>
      </c>
      <c r="L1028">
        <v>111</v>
      </c>
      <c r="M1028">
        <v>30</v>
      </c>
      <c r="N1028" t="s">
        <v>52</v>
      </c>
      <c r="O1028">
        <v>4100000</v>
      </c>
      <c r="P1028">
        <v>3731000</v>
      </c>
      <c r="Q1028" t="s">
        <v>36</v>
      </c>
      <c r="T1028" t="s">
        <v>37</v>
      </c>
      <c r="U1028" t="s">
        <v>1429</v>
      </c>
      <c r="V1028" t="s">
        <v>38</v>
      </c>
      <c r="W1028" t="s">
        <v>39</v>
      </c>
      <c r="Y1028">
        <v>2011</v>
      </c>
      <c r="Z1028">
        <v>1</v>
      </c>
      <c r="AA1028" t="s">
        <v>403</v>
      </c>
      <c r="AB1028" t="s">
        <v>521</v>
      </c>
      <c r="AC1028" s="1">
        <v>40833</v>
      </c>
      <c r="AE1028" t="s">
        <v>41</v>
      </c>
    </row>
    <row r="1029" spans="1:31" x14ac:dyDescent="0.25">
      <c r="A1029">
        <v>2019</v>
      </c>
      <c r="B1029">
        <v>3</v>
      </c>
      <c r="C1029">
        <v>23</v>
      </c>
      <c r="D1029">
        <v>1</v>
      </c>
      <c r="E1029">
        <v>1</v>
      </c>
      <c r="F1029">
        <v>10000</v>
      </c>
      <c r="G1029">
        <v>1539323</v>
      </c>
      <c r="H1029" t="s">
        <v>519</v>
      </c>
      <c r="I1029" t="s">
        <v>520</v>
      </c>
      <c r="J1029" t="s">
        <v>34</v>
      </c>
      <c r="K1029">
        <v>0</v>
      </c>
      <c r="L1029">
        <v>113</v>
      </c>
      <c r="M1029">
        <v>30</v>
      </c>
      <c r="N1029">
        <v>0</v>
      </c>
      <c r="O1029">
        <v>0</v>
      </c>
      <c r="P1029">
        <v>0</v>
      </c>
      <c r="Q1029" t="s">
        <v>42</v>
      </c>
      <c r="T1029" t="s">
        <v>37</v>
      </c>
      <c r="U1029" t="s">
        <v>1429</v>
      </c>
      <c r="V1029" t="s">
        <v>38</v>
      </c>
      <c r="W1029" t="s">
        <v>39</v>
      </c>
      <c r="Y1029">
        <v>2011</v>
      </c>
      <c r="Z1029">
        <v>1</v>
      </c>
      <c r="AA1029" t="s">
        <v>403</v>
      </c>
      <c r="AB1029" t="s">
        <v>521</v>
      </c>
      <c r="AC1029" s="1">
        <v>40833</v>
      </c>
      <c r="AE1029" t="s">
        <v>41</v>
      </c>
    </row>
    <row r="1030" spans="1:31" x14ac:dyDescent="0.25">
      <c r="A1030">
        <v>2019</v>
      </c>
      <c r="B1030">
        <v>3</v>
      </c>
      <c r="C1030">
        <v>23</v>
      </c>
      <c r="D1030">
        <v>1</v>
      </c>
      <c r="E1030">
        <v>1</v>
      </c>
      <c r="F1030">
        <v>10000</v>
      </c>
      <c r="G1030">
        <v>1539323</v>
      </c>
      <c r="H1030" t="s">
        <v>519</v>
      </c>
      <c r="I1030" t="s">
        <v>520</v>
      </c>
      <c r="J1030" t="s">
        <v>34</v>
      </c>
      <c r="K1030">
        <v>0</v>
      </c>
      <c r="L1030">
        <v>114</v>
      </c>
      <c r="M1030">
        <v>30</v>
      </c>
      <c r="N1030">
        <v>0</v>
      </c>
      <c r="O1030">
        <v>0</v>
      </c>
      <c r="P1030">
        <v>0</v>
      </c>
      <c r="Q1030" t="s">
        <v>43</v>
      </c>
      <c r="T1030" t="s">
        <v>37</v>
      </c>
      <c r="U1030" t="s">
        <v>1429</v>
      </c>
      <c r="V1030" t="s">
        <v>38</v>
      </c>
      <c r="W1030" t="s">
        <v>39</v>
      </c>
      <c r="Y1030">
        <v>2011</v>
      </c>
      <c r="Z1030">
        <v>1</v>
      </c>
      <c r="AA1030" t="s">
        <v>403</v>
      </c>
      <c r="AB1030" t="s">
        <v>521</v>
      </c>
      <c r="AC1030" s="1">
        <v>40833</v>
      </c>
      <c r="AE1030" t="s">
        <v>41</v>
      </c>
    </row>
    <row r="1031" spans="1:31" x14ac:dyDescent="0.25">
      <c r="A1031">
        <v>2019</v>
      </c>
      <c r="B1031">
        <v>3</v>
      </c>
      <c r="C1031">
        <v>23</v>
      </c>
      <c r="D1031">
        <v>1</v>
      </c>
      <c r="E1031">
        <v>1</v>
      </c>
      <c r="F1031">
        <v>10000</v>
      </c>
      <c r="G1031">
        <v>1539323</v>
      </c>
      <c r="H1031" t="s">
        <v>519</v>
      </c>
      <c r="I1031" t="s">
        <v>520</v>
      </c>
      <c r="J1031" t="s">
        <v>34</v>
      </c>
      <c r="K1031">
        <v>0</v>
      </c>
      <c r="L1031">
        <v>123</v>
      </c>
      <c r="M1031">
        <v>30</v>
      </c>
      <c r="N1031">
        <v>0</v>
      </c>
      <c r="O1031">
        <v>232328</v>
      </c>
      <c r="P1031">
        <v>232328</v>
      </c>
      <c r="Q1031" t="s">
        <v>44</v>
      </c>
      <c r="T1031" t="s">
        <v>37</v>
      </c>
      <c r="U1031" t="s">
        <v>1429</v>
      </c>
      <c r="V1031" t="s">
        <v>38</v>
      </c>
      <c r="W1031" t="s">
        <v>39</v>
      </c>
      <c r="Y1031">
        <v>2011</v>
      </c>
      <c r="Z1031">
        <v>1</v>
      </c>
      <c r="AA1031" t="s">
        <v>403</v>
      </c>
      <c r="AB1031" t="s">
        <v>521</v>
      </c>
      <c r="AC1031" s="1">
        <v>40833</v>
      </c>
      <c r="AE1031" t="s">
        <v>41</v>
      </c>
    </row>
    <row r="1032" spans="1:31" x14ac:dyDescent="0.25">
      <c r="A1032">
        <v>2019</v>
      </c>
      <c r="B1032">
        <v>3</v>
      </c>
      <c r="C1032">
        <v>23</v>
      </c>
      <c r="D1032">
        <v>1</v>
      </c>
      <c r="E1032">
        <v>1</v>
      </c>
      <c r="F1032">
        <v>10000</v>
      </c>
      <c r="G1032">
        <v>1539323</v>
      </c>
      <c r="H1032" t="s">
        <v>519</v>
      </c>
      <c r="I1032" t="s">
        <v>520</v>
      </c>
      <c r="J1032" t="s">
        <v>34</v>
      </c>
      <c r="K1032">
        <v>0</v>
      </c>
      <c r="L1032">
        <v>125</v>
      </c>
      <c r="M1032">
        <v>30</v>
      </c>
      <c r="N1032">
        <v>0</v>
      </c>
      <c r="O1032">
        <v>0</v>
      </c>
      <c r="P1032">
        <v>0</v>
      </c>
      <c r="Q1032" t="s">
        <v>45</v>
      </c>
      <c r="T1032" t="s">
        <v>37</v>
      </c>
      <c r="U1032" t="s">
        <v>1429</v>
      </c>
      <c r="V1032" t="s">
        <v>38</v>
      </c>
      <c r="W1032" t="s">
        <v>39</v>
      </c>
      <c r="Y1032">
        <v>2011</v>
      </c>
      <c r="Z1032">
        <v>1</v>
      </c>
      <c r="AA1032" t="s">
        <v>403</v>
      </c>
      <c r="AB1032" t="s">
        <v>521</v>
      </c>
      <c r="AC1032" s="1">
        <v>40833</v>
      </c>
      <c r="AE1032" t="s">
        <v>41</v>
      </c>
    </row>
    <row r="1033" spans="1:31" x14ac:dyDescent="0.25">
      <c r="A1033">
        <v>2019</v>
      </c>
      <c r="B1033">
        <v>3</v>
      </c>
      <c r="C1033">
        <v>23</v>
      </c>
      <c r="D1033">
        <v>1</v>
      </c>
      <c r="E1033">
        <v>1</v>
      </c>
      <c r="F1033">
        <v>10000</v>
      </c>
      <c r="G1033">
        <v>1539323</v>
      </c>
      <c r="H1033" t="s">
        <v>519</v>
      </c>
      <c r="I1033" t="s">
        <v>520</v>
      </c>
      <c r="J1033" t="s">
        <v>34</v>
      </c>
      <c r="K1033">
        <v>0</v>
      </c>
      <c r="L1033">
        <v>131</v>
      </c>
      <c r="M1033">
        <v>30</v>
      </c>
      <c r="N1033">
        <v>0</v>
      </c>
      <c r="O1033">
        <v>0</v>
      </c>
      <c r="P1033">
        <v>0</v>
      </c>
      <c r="Q1033" t="s">
        <v>46</v>
      </c>
      <c r="T1033" t="s">
        <v>37</v>
      </c>
      <c r="U1033" t="s">
        <v>1429</v>
      </c>
      <c r="V1033" t="s">
        <v>38</v>
      </c>
      <c r="W1033" t="s">
        <v>39</v>
      </c>
      <c r="Y1033">
        <v>2011</v>
      </c>
      <c r="Z1033">
        <v>1</v>
      </c>
      <c r="AA1033" t="s">
        <v>403</v>
      </c>
      <c r="AB1033" t="s">
        <v>521</v>
      </c>
      <c r="AC1033" s="1">
        <v>40833</v>
      </c>
      <c r="AE1033" t="s">
        <v>41</v>
      </c>
    </row>
    <row r="1034" spans="1:31" x14ac:dyDescent="0.25">
      <c r="A1034">
        <v>2019</v>
      </c>
      <c r="B1034">
        <v>3</v>
      </c>
      <c r="C1034">
        <v>23</v>
      </c>
      <c r="D1034">
        <v>1</v>
      </c>
      <c r="E1034">
        <v>1</v>
      </c>
      <c r="F1034">
        <v>10000</v>
      </c>
      <c r="G1034">
        <v>1539323</v>
      </c>
      <c r="H1034" t="s">
        <v>519</v>
      </c>
      <c r="I1034" t="s">
        <v>520</v>
      </c>
      <c r="J1034" t="s">
        <v>34</v>
      </c>
      <c r="K1034">
        <v>0</v>
      </c>
      <c r="L1034">
        <v>133</v>
      </c>
      <c r="M1034">
        <v>30</v>
      </c>
      <c r="N1034">
        <v>0</v>
      </c>
      <c r="O1034">
        <v>0</v>
      </c>
      <c r="P1034">
        <v>0</v>
      </c>
      <c r="Q1034" t="s">
        <v>47</v>
      </c>
      <c r="T1034" t="s">
        <v>37</v>
      </c>
      <c r="U1034" t="s">
        <v>1429</v>
      </c>
      <c r="V1034" t="s">
        <v>38</v>
      </c>
      <c r="W1034" t="s">
        <v>39</v>
      </c>
      <c r="Y1034">
        <v>2011</v>
      </c>
      <c r="Z1034">
        <v>1</v>
      </c>
      <c r="AA1034" t="s">
        <v>403</v>
      </c>
      <c r="AB1034" t="s">
        <v>521</v>
      </c>
      <c r="AC1034" s="1">
        <v>40833</v>
      </c>
      <c r="AE1034" t="s">
        <v>41</v>
      </c>
    </row>
    <row r="1035" spans="1:31" x14ac:dyDescent="0.25">
      <c r="A1035">
        <v>2019</v>
      </c>
      <c r="B1035">
        <v>3</v>
      </c>
      <c r="C1035">
        <v>23</v>
      </c>
      <c r="D1035">
        <v>1</v>
      </c>
      <c r="E1035">
        <v>1</v>
      </c>
      <c r="F1035">
        <v>10000</v>
      </c>
      <c r="G1035">
        <v>1539323</v>
      </c>
      <c r="H1035" t="s">
        <v>519</v>
      </c>
      <c r="I1035" t="s">
        <v>520</v>
      </c>
      <c r="J1035" t="s">
        <v>34</v>
      </c>
      <c r="K1035">
        <v>0</v>
      </c>
      <c r="L1035">
        <v>199</v>
      </c>
      <c r="M1035">
        <v>30</v>
      </c>
      <c r="N1035">
        <v>0</v>
      </c>
      <c r="O1035">
        <v>0</v>
      </c>
      <c r="P1035">
        <v>0</v>
      </c>
      <c r="Q1035" t="s">
        <v>48</v>
      </c>
      <c r="T1035" t="s">
        <v>37</v>
      </c>
      <c r="U1035" t="s">
        <v>1429</v>
      </c>
      <c r="V1035" t="s">
        <v>38</v>
      </c>
      <c r="W1035" t="s">
        <v>39</v>
      </c>
      <c r="Y1035">
        <v>2011</v>
      </c>
      <c r="Z1035">
        <v>1</v>
      </c>
      <c r="AA1035" t="s">
        <v>403</v>
      </c>
      <c r="AB1035" t="s">
        <v>521</v>
      </c>
      <c r="AC1035" s="1">
        <v>40833</v>
      </c>
      <c r="AE1035" t="s">
        <v>41</v>
      </c>
    </row>
    <row r="1036" spans="1:31" x14ac:dyDescent="0.25">
      <c r="A1036">
        <v>2019</v>
      </c>
      <c r="B1036">
        <v>3</v>
      </c>
      <c r="C1036">
        <v>23</v>
      </c>
      <c r="D1036">
        <v>1</v>
      </c>
      <c r="E1036">
        <v>1</v>
      </c>
      <c r="F1036">
        <v>10000</v>
      </c>
      <c r="G1036">
        <v>1539323</v>
      </c>
      <c r="H1036" t="s">
        <v>519</v>
      </c>
      <c r="I1036" t="s">
        <v>520</v>
      </c>
      <c r="J1036" t="s">
        <v>34</v>
      </c>
      <c r="K1036">
        <v>0</v>
      </c>
      <c r="L1036">
        <v>232</v>
      </c>
      <c r="M1036">
        <v>30</v>
      </c>
      <c r="N1036">
        <v>0</v>
      </c>
      <c r="O1036">
        <v>0</v>
      </c>
      <c r="P1036">
        <v>0</v>
      </c>
      <c r="Q1036" t="s">
        <v>49</v>
      </c>
      <c r="T1036" t="s">
        <v>37</v>
      </c>
      <c r="U1036" t="s">
        <v>1429</v>
      </c>
      <c r="V1036" t="s">
        <v>38</v>
      </c>
      <c r="W1036" t="s">
        <v>39</v>
      </c>
      <c r="Y1036">
        <v>2011</v>
      </c>
      <c r="Z1036">
        <v>1</v>
      </c>
      <c r="AA1036" t="s">
        <v>403</v>
      </c>
      <c r="AB1036" t="s">
        <v>521</v>
      </c>
      <c r="AC1036" s="1">
        <v>40833</v>
      </c>
      <c r="AE1036" t="s">
        <v>41</v>
      </c>
    </row>
    <row r="1037" spans="1:31" x14ac:dyDescent="0.25">
      <c r="A1037">
        <v>2019</v>
      </c>
      <c r="B1037">
        <v>3</v>
      </c>
      <c r="C1037">
        <v>23</v>
      </c>
      <c r="D1037">
        <v>1</v>
      </c>
      <c r="E1037">
        <v>1</v>
      </c>
      <c r="F1037">
        <v>27000</v>
      </c>
      <c r="G1037">
        <v>1539569</v>
      </c>
      <c r="H1037" t="s">
        <v>232</v>
      </c>
      <c r="I1037" t="s">
        <v>522</v>
      </c>
      <c r="J1037" t="s">
        <v>34</v>
      </c>
      <c r="K1037">
        <f>O1037+O1038+O1039+O1040+O1041+O1042+O1043+O1044+O1045</f>
        <v>4100000</v>
      </c>
      <c r="L1037">
        <v>111</v>
      </c>
      <c r="M1037">
        <v>10</v>
      </c>
      <c r="N1037" t="s">
        <v>52</v>
      </c>
      <c r="O1037">
        <v>4100000</v>
      </c>
      <c r="P1037">
        <v>3731000</v>
      </c>
      <c r="Q1037" t="s">
        <v>36</v>
      </c>
      <c r="T1037" t="s">
        <v>37</v>
      </c>
      <c r="U1037" t="s">
        <v>1429</v>
      </c>
      <c r="V1037" t="s">
        <v>38</v>
      </c>
      <c r="W1037" t="s">
        <v>39</v>
      </c>
      <c r="Y1037">
        <v>2010</v>
      </c>
      <c r="Z1037">
        <v>1</v>
      </c>
      <c r="AA1037" t="s">
        <v>523</v>
      </c>
      <c r="AB1037" t="s">
        <v>524</v>
      </c>
      <c r="AC1037" s="1">
        <v>40373</v>
      </c>
      <c r="AE1037" t="s">
        <v>41</v>
      </c>
    </row>
    <row r="1038" spans="1:31" x14ac:dyDescent="0.25">
      <c r="A1038">
        <v>2019</v>
      </c>
      <c r="B1038">
        <v>3</v>
      </c>
      <c r="C1038">
        <v>23</v>
      </c>
      <c r="D1038">
        <v>1</v>
      </c>
      <c r="E1038">
        <v>1</v>
      </c>
      <c r="F1038">
        <v>27000</v>
      </c>
      <c r="G1038">
        <v>1539569</v>
      </c>
      <c r="H1038" t="s">
        <v>232</v>
      </c>
      <c r="I1038" t="s">
        <v>522</v>
      </c>
      <c r="J1038" t="s">
        <v>34</v>
      </c>
      <c r="K1038">
        <v>0</v>
      </c>
      <c r="L1038">
        <v>113</v>
      </c>
      <c r="M1038">
        <v>30</v>
      </c>
      <c r="N1038">
        <v>0</v>
      </c>
      <c r="O1038">
        <v>0</v>
      </c>
      <c r="P1038">
        <v>0</v>
      </c>
      <c r="Q1038" t="s">
        <v>42</v>
      </c>
      <c r="T1038" t="s">
        <v>37</v>
      </c>
      <c r="U1038" t="s">
        <v>1429</v>
      </c>
      <c r="V1038" t="s">
        <v>38</v>
      </c>
      <c r="W1038" t="s">
        <v>39</v>
      </c>
      <c r="Y1038">
        <v>2010</v>
      </c>
      <c r="Z1038">
        <v>1</v>
      </c>
      <c r="AA1038" t="s">
        <v>523</v>
      </c>
      <c r="AB1038" t="s">
        <v>524</v>
      </c>
      <c r="AC1038" s="1">
        <v>40373</v>
      </c>
      <c r="AE1038" t="s">
        <v>41</v>
      </c>
    </row>
    <row r="1039" spans="1:31" x14ac:dyDescent="0.25">
      <c r="A1039">
        <v>2019</v>
      </c>
      <c r="B1039">
        <v>3</v>
      </c>
      <c r="C1039">
        <v>23</v>
      </c>
      <c r="D1039">
        <v>1</v>
      </c>
      <c r="E1039">
        <v>1</v>
      </c>
      <c r="F1039">
        <v>27000</v>
      </c>
      <c r="G1039">
        <v>1539569</v>
      </c>
      <c r="H1039" t="s">
        <v>232</v>
      </c>
      <c r="I1039" t="s">
        <v>522</v>
      </c>
      <c r="J1039" t="s">
        <v>34</v>
      </c>
      <c r="K1039">
        <v>0</v>
      </c>
      <c r="L1039">
        <v>114</v>
      </c>
      <c r="M1039">
        <v>10</v>
      </c>
      <c r="N1039">
        <v>0</v>
      </c>
      <c r="O1039">
        <v>0</v>
      </c>
      <c r="P1039">
        <v>0</v>
      </c>
      <c r="Q1039" t="s">
        <v>43</v>
      </c>
      <c r="T1039" t="s">
        <v>37</v>
      </c>
      <c r="U1039" t="s">
        <v>1429</v>
      </c>
      <c r="V1039" t="s">
        <v>38</v>
      </c>
      <c r="W1039" t="s">
        <v>39</v>
      </c>
      <c r="Y1039">
        <v>2010</v>
      </c>
      <c r="Z1039">
        <v>1</v>
      </c>
      <c r="AA1039" t="s">
        <v>523</v>
      </c>
      <c r="AB1039" t="s">
        <v>524</v>
      </c>
      <c r="AC1039" s="1">
        <v>40373</v>
      </c>
      <c r="AE1039" t="s">
        <v>41</v>
      </c>
    </row>
    <row r="1040" spans="1:31" x14ac:dyDescent="0.25">
      <c r="A1040">
        <v>2019</v>
      </c>
      <c r="B1040">
        <v>3</v>
      </c>
      <c r="C1040">
        <v>23</v>
      </c>
      <c r="D1040">
        <v>1</v>
      </c>
      <c r="E1040">
        <v>1</v>
      </c>
      <c r="F1040">
        <v>27000</v>
      </c>
      <c r="G1040">
        <v>1539569</v>
      </c>
      <c r="H1040" t="s">
        <v>232</v>
      </c>
      <c r="I1040" t="s">
        <v>522</v>
      </c>
      <c r="J1040" t="s">
        <v>34</v>
      </c>
      <c r="K1040">
        <v>0</v>
      </c>
      <c r="L1040">
        <v>123</v>
      </c>
      <c r="M1040">
        <v>30</v>
      </c>
      <c r="N1040">
        <v>0</v>
      </c>
      <c r="O1040">
        <v>0</v>
      </c>
      <c r="P1040">
        <v>0</v>
      </c>
      <c r="Q1040" t="s">
        <v>44</v>
      </c>
      <c r="T1040" t="s">
        <v>37</v>
      </c>
      <c r="U1040" t="s">
        <v>1429</v>
      </c>
      <c r="V1040" t="s">
        <v>38</v>
      </c>
      <c r="W1040" t="s">
        <v>39</v>
      </c>
      <c r="Y1040">
        <v>2010</v>
      </c>
      <c r="Z1040">
        <v>1</v>
      </c>
      <c r="AA1040" t="s">
        <v>523</v>
      </c>
      <c r="AB1040" t="s">
        <v>524</v>
      </c>
      <c r="AC1040" s="1">
        <v>40373</v>
      </c>
      <c r="AE1040" t="s">
        <v>41</v>
      </c>
    </row>
    <row r="1041" spans="1:31" x14ac:dyDescent="0.25">
      <c r="A1041">
        <v>2019</v>
      </c>
      <c r="B1041">
        <v>3</v>
      </c>
      <c r="C1041">
        <v>23</v>
      </c>
      <c r="D1041">
        <v>1</v>
      </c>
      <c r="E1041">
        <v>1</v>
      </c>
      <c r="F1041">
        <v>27000</v>
      </c>
      <c r="G1041">
        <v>1539569</v>
      </c>
      <c r="H1041" t="s">
        <v>232</v>
      </c>
      <c r="I1041" t="s">
        <v>522</v>
      </c>
      <c r="J1041" t="s">
        <v>34</v>
      </c>
      <c r="K1041">
        <v>0</v>
      </c>
      <c r="L1041">
        <v>125</v>
      </c>
      <c r="M1041">
        <v>30</v>
      </c>
      <c r="N1041">
        <v>0</v>
      </c>
      <c r="O1041">
        <v>0</v>
      </c>
      <c r="P1041">
        <v>0</v>
      </c>
      <c r="Q1041" t="s">
        <v>45</v>
      </c>
      <c r="T1041" t="s">
        <v>37</v>
      </c>
      <c r="U1041" t="s">
        <v>1429</v>
      </c>
      <c r="V1041" t="s">
        <v>38</v>
      </c>
      <c r="W1041" t="s">
        <v>39</v>
      </c>
      <c r="Y1041">
        <v>2010</v>
      </c>
      <c r="Z1041">
        <v>1</v>
      </c>
      <c r="AA1041" t="s">
        <v>523</v>
      </c>
      <c r="AB1041" t="s">
        <v>524</v>
      </c>
      <c r="AC1041" s="1">
        <v>40373</v>
      </c>
      <c r="AE1041" t="s">
        <v>41</v>
      </c>
    </row>
    <row r="1042" spans="1:31" x14ac:dyDescent="0.25">
      <c r="A1042">
        <v>2019</v>
      </c>
      <c r="B1042">
        <v>3</v>
      </c>
      <c r="C1042">
        <v>23</v>
      </c>
      <c r="D1042">
        <v>1</v>
      </c>
      <c r="E1042">
        <v>1</v>
      </c>
      <c r="F1042">
        <v>27000</v>
      </c>
      <c r="G1042">
        <v>1539569</v>
      </c>
      <c r="H1042" t="s">
        <v>232</v>
      </c>
      <c r="I1042" t="s">
        <v>522</v>
      </c>
      <c r="J1042" t="s">
        <v>34</v>
      </c>
      <c r="K1042">
        <v>0</v>
      </c>
      <c r="L1042">
        <v>131</v>
      </c>
      <c r="M1042">
        <v>30</v>
      </c>
      <c r="N1042">
        <v>0</v>
      </c>
      <c r="O1042">
        <v>0</v>
      </c>
      <c r="P1042">
        <v>0</v>
      </c>
      <c r="Q1042" t="s">
        <v>46</v>
      </c>
      <c r="T1042" t="s">
        <v>37</v>
      </c>
      <c r="U1042" t="s">
        <v>1429</v>
      </c>
      <c r="V1042" t="s">
        <v>38</v>
      </c>
      <c r="W1042" t="s">
        <v>39</v>
      </c>
      <c r="Y1042">
        <v>2010</v>
      </c>
      <c r="Z1042">
        <v>1</v>
      </c>
      <c r="AA1042" t="s">
        <v>523</v>
      </c>
      <c r="AB1042" t="s">
        <v>524</v>
      </c>
      <c r="AC1042" s="1">
        <v>40373</v>
      </c>
      <c r="AE1042" t="s">
        <v>41</v>
      </c>
    </row>
    <row r="1043" spans="1:31" x14ac:dyDescent="0.25">
      <c r="A1043">
        <v>2019</v>
      </c>
      <c r="B1043">
        <v>3</v>
      </c>
      <c r="C1043">
        <v>23</v>
      </c>
      <c r="D1043">
        <v>1</v>
      </c>
      <c r="E1043">
        <v>1</v>
      </c>
      <c r="F1043">
        <v>27000</v>
      </c>
      <c r="G1043">
        <v>1539569</v>
      </c>
      <c r="H1043" t="s">
        <v>232</v>
      </c>
      <c r="I1043" t="s">
        <v>522</v>
      </c>
      <c r="J1043" t="s">
        <v>34</v>
      </c>
      <c r="K1043">
        <v>0</v>
      </c>
      <c r="L1043">
        <v>133</v>
      </c>
      <c r="M1043">
        <v>30</v>
      </c>
      <c r="N1043">
        <v>0</v>
      </c>
      <c r="O1043">
        <v>0</v>
      </c>
      <c r="P1043">
        <v>0</v>
      </c>
      <c r="Q1043" t="s">
        <v>47</v>
      </c>
      <c r="T1043" t="s">
        <v>37</v>
      </c>
      <c r="U1043" t="s">
        <v>1429</v>
      </c>
      <c r="V1043" t="s">
        <v>38</v>
      </c>
      <c r="W1043" t="s">
        <v>39</v>
      </c>
      <c r="Y1043">
        <v>2010</v>
      </c>
      <c r="Z1043">
        <v>1</v>
      </c>
      <c r="AA1043" t="s">
        <v>523</v>
      </c>
      <c r="AB1043" t="s">
        <v>524</v>
      </c>
      <c r="AC1043" s="1">
        <v>40373</v>
      </c>
      <c r="AE1043" t="s">
        <v>41</v>
      </c>
    </row>
    <row r="1044" spans="1:31" x14ac:dyDescent="0.25">
      <c r="A1044">
        <v>2019</v>
      </c>
      <c r="B1044">
        <v>3</v>
      </c>
      <c r="C1044">
        <v>23</v>
      </c>
      <c r="D1044">
        <v>1</v>
      </c>
      <c r="E1044">
        <v>1</v>
      </c>
      <c r="F1044">
        <v>27000</v>
      </c>
      <c r="G1044">
        <v>1539569</v>
      </c>
      <c r="H1044" t="s">
        <v>232</v>
      </c>
      <c r="I1044" t="s">
        <v>522</v>
      </c>
      <c r="J1044" t="s">
        <v>34</v>
      </c>
      <c r="K1044">
        <v>0</v>
      </c>
      <c r="L1044">
        <v>199</v>
      </c>
      <c r="M1044">
        <v>30</v>
      </c>
      <c r="N1044">
        <v>0</v>
      </c>
      <c r="O1044">
        <v>0</v>
      </c>
      <c r="P1044">
        <v>0</v>
      </c>
      <c r="Q1044" t="s">
        <v>48</v>
      </c>
      <c r="T1044" t="s">
        <v>37</v>
      </c>
      <c r="U1044" t="s">
        <v>1429</v>
      </c>
      <c r="V1044" t="s">
        <v>38</v>
      </c>
      <c r="W1044" t="s">
        <v>39</v>
      </c>
      <c r="Y1044">
        <v>2010</v>
      </c>
      <c r="Z1044">
        <v>1</v>
      </c>
      <c r="AA1044" t="s">
        <v>523</v>
      </c>
      <c r="AB1044" t="s">
        <v>524</v>
      </c>
      <c r="AC1044" s="1">
        <v>40373</v>
      </c>
      <c r="AE1044" t="s">
        <v>41</v>
      </c>
    </row>
    <row r="1045" spans="1:31" x14ac:dyDescent="0.25">
      <c r="A1045">
        <v>2019</v>
      </c>
      <c r="B1045">
        <v>3</v>
      </c>
      <c r="C1045">
        <v>23</v>
      </c>
      <c r="D1045">
        <v>1</v>
      </c>
      <c r="E1045">
        <v>1</v>
      </c>
      <c r="F1045">
        <v>27000</v>
      </c>
      <c r="G1045">
        <v>1539569</v>
      </c>
      <c r="H1045" t="s">
        <v>232</v>
      </c>
      <c r="I1045" t="s">
        <v>522</v>
      </c>
      <c r="J1045" t="s">
        <v>34</v>
      </c>
      <c r="K1045">
        <v>0</v>
      </c>
      <c r="L1045">
        <v>232</v>
      </c>
      <c r="M1045">
        <v>30</v>
      </c>
      <c r="N1045">
        <v>0</v>
      </c>
      <c r="O1045">
        <v>0</v>
      </c>
      <c r="P1045">
        <v>0</v>
      </c>
      <c r="Q1045" t="s">
        <v>49</v>
      </c>
      <c r="T1045" t="s">
        <v>37</v>
      </c>
      <c r="U1045" t="s">
        <v>1429</v>
      </c>
      <c r="V1045" t="s">
        <v>38</v>
      </c>
      <c r="W1045" t="s">
        <v>39</v>
      </c>
      <c r="Y1045">
        <v>2010</v>
      </c>
      <c r="Z1045">
        <v>1</v>
      </c>
      <c r="AA1045" t="s">
        <v>523</v>
      </c>
      <c r="AB1045" t="s">
        <v>524</v>
      </c>
      <c r="AC1045" s="1">
        <v>40373</v>
      </c>
      <c r="AE1045" t="s">
        <v>41</v>
      </c>
    </row>
    <row r="1046" spans="1:31" x14ac:dyDescent="0.25">
      <c r="A1046">
        <v>2019</v>
      </c>
      <c r="B1046">
        <v>3</v>
      </c>
      <c r="C1046">
        <v>23</v>
      </c>
      <c r="D1046">
        <v>1</v>
      </c>
      <c r="E1046">
        <v>1</v>
      </c>
      <c r="F1046">
        <v>47000</v>
      </c>
      <c r="G1046">
        <v>1545850</v>
      </c>
      <c r="H1046" t="s">
        <v>525</v>
      </c>
      <c r="I1046" t="s">
        <v>526</v>
      </c>
      <c r="J1046" t="s">
        <v>34</v>
      </c>
      <c r="K1046">
        <f>O1046+O1047+O1048+O1049+O1050+O1051+O1052+O1053+O1054</f>
        <v>2400000</v>
      </c>
      <c r="L1046">
        <v>111</v>
      </c>
      <c r="M1046">
        <v>10</v>
      </c>
      <c r="N1046" t="s">
        <v>72</v>
      </c>
      <c r="O1046">
        <v>2400000</v>
      </c>
      <c r="P1046">
        <v>2184000</v>
      </c>
      <c r="Q1046" t="s">
        <v>36</v>
      </c>
      <c r="T1046" t="s">
        <v>73</v>
      </c>
      <c r="U1046" t="s">
        <v>1415</v>
      </c>
      <c r="V1046" t="s">
        <v>38</v>
      </c>
      <c r="W1046" t="s">
        <v>170</v>
      </c>
      <c r="X1046">
        <v>2</v>
      </c>
      <c r="Y1046">
        <v>2014</v>
      </c>
      <c r="Z1046">
        <v>1</v>
      </c>
      <c r="AA1046" t="s">
        <v>75</v>
      </c>
      <c r="AB1046" t="s">
        <v>527</v>
      </c>
      <c r="AC1046" s="1">
        <v>41869</v>
      </c>
      <c r="AE1046" t="s">
        <v>41</v>
      </c>
    </row>
    <row r="1047" spans="1:31" x14ac:dyDescent="0.25">
      <c r="A1047">
        <v>2019</v>
      </c>
      <c r="B1047">
        <v>3</v>
      </c>
      <c r="C1047">
        <v>23</v>
      </c>
      <c r="D1047">
        <v>1</v>
      </c>
      <c r="E1047">
        <v>1</v>
      </c>
      <c r="F1047">
        <v>47000</v>
      </c>
      <c r="G1047">
        <v>1545850</v>
      </c>
      <c r="H1047" t="s">
        <v>525</v>
      </c>
      <c r="I1047" t="s">
        <v>526</v>
      </c>
      <c r="J1047" t="s">
        <v>34</v>
      </c>
      <c r="K1047">
        <v>0</v>
      </c>
      <c r="L1047">
        <v>113</v>
      </c>
      <c r="M1047">
        <v>30</v>
      </c>
      <c r="N1047">
        <v>0</v>
      </c>
      <c r="O1047">
        <v>0</v>
      </c>
      <c r="P1047">
        <v>0</v>
      </c>
      <c r="Q1047" t="s">
        <v>42</v>
      </c>
      <c r="T1047" t="s">
        <v>73</v>
      </c>
      <c r="U1047" t="s">
        <v>1415</v>
      </c>
      <c r="V1047" t="s">
        <v>38</v>
      </c>
      <c r="W1047" t="s">
        <v>170</v>
      </c>
      <c r="X1047">
        <v>2</v>
      </c>
      <c r="Y1047">
        <v>2014</v>
      </c>
      <c r="Z1047">
        <v>1</v>
      </c>
      <c r="AA1047" t="s">
        <v>75</v>
      </c>
      <c r="AB1047" t="s">
        <v>527</v>
      </c>
      <c r="AC1047" s="1">
        <v>41869</v>
      </c>
      <c r="AE1047" t="s">
        <v>41</v>
      </c>
    </row>
    <row r="1048" spans="1:31" x14ac:dyDescent="0.25">
      <c r="A1048">
        <v>2019</v>
      </c>
      <c r="B1048">
        <v>3</v>
      </c>
      <c r="C1048">
        <v>23</v>
      </c>
      <c r="D1048">
        <v>1</v>
      </c>
      <c r="E1048">
        <v>1</v>
      </c>
      <c r="F1048">
        <v>47000</v>
      </c>
      <c r="G1048">
        <v>1545850</v>
      </c>
      <c r="H1048" t="s">
        <v>525</v>
      </c>
      <c r="I1048" t="s">
        <v>526</v>
      </c>
      <c r="J1048" t="s">
        <v>34</v>
      </c>
      <c r="K1048">
        <v>0</v>
      </c>
      <c r="L1048">
        <v>114</v>
      </c>
      <c r="M1048">
        <v>10</v>
      </c>
      <c r="N1048">
        <v>0</v>
      </c>
      <c r="O1048">
        <v>0</v>
      </c>
      <c r="P1048">
        <v>0</v>
      </c>
      <c r="Q1048" t="s">
        <v>43</v>
      </c>
      <c r="T1048" t="s">
        <v>73</v>
      </c>
      <c r="U1048" t="s">
        <v>1415</v>
      </c>
      <c r="V1048" t="s">
        <v>38</v>
      </c>
      <c r="W1048" t="s">
        <v>170</v>
      </c>
      <c r="X1048">
        <v>2</v>
      </c>
      <c r="Y1048">
        <v>2014</v>
      </c>
      <c r="Z1048">
        <v>1</v>
      </c>
      <c r="AA1048" t="s">
        <v>75</v>
      </c>
      <c r="AB1048" t="s">
        <v>527</v>
      </c>
      <c r="AC1048" s="1">
        <v>41869</v>
      </c>
      <c r="AE1048" t="s">
        <v>41</v>
      </c>
    </row>
    <row r="1049" spans="1:31" x14ac:dyDescent="0.25">
      <c r="A1049">
        <v>2019</v>
      </c>
      <c r="B1049">
        <v>3</v>
      </c>
      <c r="C1049">
        <v>23</v>
      </c>
      <c r="D1049">
        <v>1</v>
      </c>
      <c r="E1049">
        <v>1</v>
      </c>
      <c r="F1049">
        <v>47000</v>
      </c>
      <c r="G1049">
        <v>1545850</v>
      </c>
      <c r="H1049" t="s">
        <v>525</v>
      </c>
      <c r="I1049" t="s">
        <v>526</v>
      </c>
      <c r="J1049" t="s">
        <v>34</v>
      </c>
      <c r="K1049">
        <v>0</v>
      </c>
      <c r="L1049">
        <v>123</v>
      </c>
      <c r="M1049">
        <v>30</v>
      </c>
      <c r="N1049">
        <v>0</v>
      </c>
      <c r="O1049">
        <v>0</v>
      </c>
      <c r="P1049">
        <v>0</v>
      </c>
      <c r="Q1049" t="s">
        <v>44</v>
      </c>
      <c r="T1049" t="s">
        <v>73</v>
      </c>
      <c r="U1049" t="s">
        <v>1415</v>
      </c>
      <c r="V1049" t="s">
        <v>38</v>
      </c>
      <c r="W1049" t="s">
        <v>170</v>
      </c>
      <c r="X1049">
        <v>2</v>
      </c>
      <c r="Y1049">
        <v>2014</v>
      </c>
      <c r="Z1049">
        <v>1</v>
      </c>
      <c r="AA1049" t="s">
        <v>75</v>
      </c>
      <c r="AB1049" t="s">
        <v>527</v>
      </c>
      <c r="AC1049" s="1">
        <v>41869</v>
      </c>
      <c r="AE1049" t="s">
        <v>41</v>
      </c>
    </row>
    <row r="1050" spans="1:31" x14ac:dyDescent="0.25">
      <c r="A1050">
        <v>2019</v>
      </c>
      <c r="B1050">
        <v>3</v>
      </c>
      <c r="C1050">
        <v>23</v>
      </c>
      <c r="D1050">
        <v>1</v>
      </c>
      <c r="E1050">
        <v>1</v>
      </c>
      <c r="F1050">
        <v>47000</v>
      </c>
      <c r="G1050">
        <v>1545850</v>
      </c>
      <c r="H1050" t="s">
        <v>525</v>
      </c>
      <c r="I1050" t="s">
        <v>526</v>
      </c>
      <c r="J1050" t="s">
        <v>34</v>
      </c>
      <c r="K1050">
        <v>0</v>
      </c>
      <c r="L1050">
        <v>125</v>
      </c>
      <c r="M1050">
        <v>30</v>
      </c>
      <c r="N1050">
        <v>0</v>
      </c>
      <c r="O1050">
        <v>0</v>
      </c>
      <c r="P1050">
        <v>0</v>
      </c>
      <c r="Q1050" t="s">
        <v>45</v>
      </c>
      <c r="T1050" t="s">
        <v>73</v>
      </c>
      <c r="U1050" t="s">
        <v>1415</v>
      </c>
      <c r="V1050" t="s">
        <v>38</v>
      </c>
      <c r="W1050" t="s">
        <v>170</v>
      </c>
      <c r="X1050">
        <v>2</v>
      </c>
      <c r="Y1050">
        <v>2014</v>
      </c>
      <c r="Z1050">
        <v>1</v>
      </c>
      <c r="AA1050" t="s">
        <v>75</v>
      </c>
      <c r="AB1050" t="s">
        <v>527</v>
      </c>
      <c r="AC1050" s="1">
        <v>41869</v>
      </c>
      <c r="AE1050" t="s">
        <v>41</v>
      </c>
    </row>
    <row r="1051" spans="1:31" x14ac:dyDescent="0.25">
      <c r="A1051">
        <v>2019</v>
      </c>
      <c r="B1051">
        <v>3</v>
      </c>
      <c r="C1051">
        <v>23</v>
      </c>
      <c r="D1051">
        <v>1</v>
      </c>
      <c r="E1051">
        <v>1</v>
      </c>
      <c r="F1051">
        <v>47000</v>
      </c>
      <c r="G1051">
        <v>1545850</v>
      </c>
      <c r="H1051" t="s">
        <v>525</v>
      </c>
      <c r="I1051" t="s">
        <v>526</v>
      </c>
      <c r="J1051" t="s">
        <v>34</v>
      </c>
      <c r="K1051">
        <v>0</v>
      </c>
      <c r="L1051">
        <v>131</v>
      </c>
      <c r="M1051">
        <v>30</v>
      </c>
      <c r="N1051">
        <v>0</v>
      </c>
      <c r="O1051">
        <v>0</v>
      </c>
      <c r="P1051">
        <v>0</v>
      </c>
      <c r="Q1051" t="s">
        <v>46</v>
      </c>
      <c r="T1051" t="s">
        <v>73</v>
      </c>
      <c r="U1051" t="s">
        <v>1415</v>
      </c>
      <c r="V1051" t="s">
        <v>38</v>
      </c>
      <c r="W1051" t="s">
        <v>170</v>
      </c>
      <c r="X1051">
        <v>2</v>
      </c>
      <c r="Y1051">
        <v>2014</v>
      </c>
      <c r="Z1051">
        <v>1</v>
      </c>
      <c r="AA1051" t="s">
        <v>75</v>
      </c>
      <c r="AB1051" t="s">
        <v>527</v>
      </c>
      <c r="AC1051" s="1">
        <v>41869</v>
      </c>
      <c r="AE1051" t="s">
        <v>41</v>
      </c>
    </row>
    <row r="1052" spans="1:31" x14ac:dyDescent="0.25">
      <c r="A1052">
        <v>2019</v>
      </c>
      <c r="B1052">
        <v>3</v>
      </c>
      <c r="C1052">
        <v>23</v>
      </c>
      <c r="D1052">
        <v>1</v>
      </c>
      <c r="E1052">
        <v>1</v>
      </c>
      <c r="F1052">
        <v>47000</v>
      </c>
      <c r="G1052">
        <v>1545850</v>
      </c>
      <c r="H1052" t="s">
        <v>525</v>
      </c>
      <c r="I1052" t="s">
        <v>526</v>
      </c>
      <c r="J1052" t="s">
        <v>34</v>
      </c>
      <c r="K1052">
        <v>0</v>
      </c>
      <c r="L1052">
        <v>133</v>
      </c>
      <c r="M1052">
        <v>30</v>
      </c>
      <c r="N1052">
        <v>0</v>
      </c>
      <c r="O1052">
        <v>0</v>
      </c>
      <c r="P1052">
        <v>0</v>
      </c>
      <c r="Q1052" t="s">
        <v>47</v>
      </c>
      <c r="T1052" t="s">
        <v>73</v>
      </c>
      <c r="U1052" t="s">
        <v>1415</v>
      </c>
      <c r="V1052" t="s">
        <v>38</v>
      </c>
      <c r="W1052" t="s">
        <v>170</v>
      </c>
      <c r="X1052">
        <v>2</v>
      </c>
      <c r="Y1052">
        <v>2014</v>
      </c>
      <c r="Z1052">
        <v>1</v>
      </c>
      <c r="AA1052" t="s">
        <v>75</v>
      </c>
      <c r="AB1052" t="s">
        <v>527</v>
      </c>
      <c r="AC1052" s="1">
        <v>41869</v>
      </c>
      <c r="AE1052" t="s">
        <v>41</v>
      </c>
    </row>
    <row r="1053" spans="1:31" x14ac:dyDescent="0.25">
      <c r="A1053">
        <v>2019</v>
      </c>
      <c r="B1053">
        <v>3</v>
      </c>
      <c r="C1053">
        <v>23</v>
      </c>
      <c r="D1053">
        <v>1</v>
      </c>
      <c r="E1053">
        <v>1</v>
      </c>
      <c r="F1053">
        <v>47000</v>
      </c>
      <c r="G1053">
        <v>1545850</v>
      </c>
      <c r="H1053" t="s">
        <v>525</v>
      </c>
      <c r="I1053" t="s">
        <v>526</v>
      </c>
      <c r="J1053" t="s">
        <v>34</v>
      </c>
      <c r="K1053">
        <v>0</v>
      </c>
      <c r="L1053">
        <v>199</v>
      </c>
      <c r="M1053">
        <v>30</v>
      </c>
      <c r="N1053">
        <v>0</v>
      </c>
      <c r="O1053">
        <v>0</v>
      </c>
      <c r="P1053">
        <v>0</v>
      </c>
      <c r="Q1053" t="s">
        <v>48</v>
      </c>
      <c r="T1053" t="s">
        <v>73</v>
      </c>
      <c r="U1053" t="s">
        <v>1415</v>
      </c>
      <c r="V1053" t="s">
        <v>38</v>
      </c>
      <c r="W1053" t="s">
        <v>170</v>
      </c>
      <c r="X1053">
        <v>2</v>
      </c>
      <c r="Y1053">
        <v>2014</v>
      </c>
      <c r="Z1053">
        <v>1</v>
      </c>
      <c r="AA1053" t="s">
        <v>75</v>
      </c>
      <c r="AB1053" t="s">
        <v>527</v>
      </c>
      <c r="AC1053" s="1">
        <v>41869</v>
      </c>
      <c r="AE1053" t="s">
        <v>41</v>
      </c>
    </row>
    <row r="1054" spans="1:31" x14ac:dyDescent="0.25">
      <c r="A1054">
        <v>2019</v>
      </c>
      <c r="B1054">
        <v>3</v>
      </c>
      <c r="C1054">
        <v>23</v>
      </c>
      <c r="D1054">
        <v>1</v>
      </c>
      <c r="E1054">
        <v>1</v>
      </c>
      <c r="F1054">
        <v>47000</v>
      </c>
      <c r="G1054">
        <v>1545850</v>
      </c>
      <c r="H1054" t="s">
        <v>525</v>
      </c>
      <c r="I1054" t="s">
        <v>526</v>
      </c>
      <c r="J1054" t="s">
        <v>34</v>
      </c>
      <c r="K1054">
        <v>0</v>
      </c>
      <c r="L1054">
        <v>232</v>
      </c>
      <c r="M1054">
        <v>30</v>
      </c>
      <c r="N1054">
        <v>0</v>
      </c>
      <c r="O1054">
        <v>0</v>
      </c>
      <c r="P1054">
        <v>0</v>
      </c>
      <c r="Q1054" t="s">
        <v>49</v>
      </c>
      <c r="T1054" t="s">
        <v>73</v>
      </c>
      <c r="U1054" t="s">
        <v>1415</v>
      </c>
      <c r="V1054" t="s">
        <v>38</v>
      </c>
      <c r="W1054" t="s">
        <v>170</v>
      </c>
      <c r="X1054">
        <v>2</v>
      </c>
      <c r="Y1054">
        <v>2014</v>
      </c>
      <c r="Z1054">
        <v>1</v>
      </c>
      <c r="AA1054" t="s">
        <v>75</v>
      </c>
      <c r="AB1054" t="s">
        <v>527</v>
      </c>
      <c r="AC1054" s="1">
        <v>41869</v>
      </c>
      <c r="AE1054" t="s">
        <v>41</v>
      </c>
    </row>
    <row r="1055" spans="1:31" x14ac:dyDescent="0.25">
      <c r="A1055">
        <v>2019</v>
      </c>
      <c r="B1055">
        <v>3</v>
      </c>
      <c r="C1055">
        <v>23</v>
      </c>
      <c r="D1055">
        <v>1</v>
      </c>
      <c r="E1055">
        <v>1</v>
      </c>
      <c r="F1055">
        <v>47000</v>
      </c>
      <c r="G1055">
        <v>1551481</v>
      </c>
      <c r="H1055" t="s">
        <v>528</v>
      </c>
      <c r="I1055" t="s">
        <v>529</v>
      </c>
      <c r="J1055" t="s">
        <v>34</v>
      </c>
      <c r="K1055">
        <f>O1055+O1056+O1057+O1058+O1059+O1060+O1061+O1062+O1063</f>
        <v>2400000</v>
      </c>
      <c r="L1055">
        <v>111</v>
      </c>
      <c r="M1055">
        <v>10</v>
      </c>
      <c r="N1055" t="s">
        <v>72</v>
      </c>
      <c r="O1055">
        <v>2400000</v>
      </c>
      <c r="P1055">
        <v>2184000</v>
      </c>
      <c r="Q1055" t="s">
        <v>36</v>
      </c>
      <c r="T1055" t="s">
        <v>73</v>
      </c>
      <c r="U1055" t="s">
        <v>1415</v>
      </c>
      <c r="V1055" t="s">
        <v>38</v>
      </c>
      <c r="W1055" t="s">
        <v>170</v>
      </c>
      <c r="X1055">
        <v>2</v>
      </c>
      <c r="Y1055">
        <v>2007</v>
      </c>
      <c r="Z1055">
        <v>1</v>
      </c>
      <c r="AA1055" t="s">
        <v>75</v>
      </c>
      <c r="AB1055" t="s">
        <v>530</v>
      </c>
      <c r="AC1055" s="1">
        <v>41395</v>
      </c>
      <c r="AE1055" t="s">
        <v>41</v>
      </c>
    </row>
    <row r="1056" spans="1:31" x14ac:dyDescent="0.25">
      <c r="A1056">
        <v>2019</v>
      </c>
      <c r="B1056">
        <v>3</v>
      </c>
      <c r="C1056">
        <v>23</v>
      </c>
      <c r="D1056">
        <v>1</v>
      </c>
      <c r="E1056">
        <v>1</v>
      </c>
      <c r="F1056">
        <v>47000</v>
      </c>
      <c r="G1056">
        <v>1551481</v>
      </c>
      <c r="H1056" t="s">
        <v>528</v>
      </c>
      <c r="I1056" t="s">
        <v>529</v>
      </c>
      <c r="J1056" t="s">
        <v>34</v>
      </c>
      <c r="K1056">
        <v>0</v>
      </c>
      <c r="L1056">
        <v>113</v>
      </c>
      <c r="M1056">
        <v>30</v>
      </c>
      <c r="N1056">
        <v>0</v>
      </c>
      <c r="O1056">
        <v>0</v>
      </c>
      <c r="P1056">
        <v>0</v>
      </c>
      <c r="Q1056" t="s">
        <v>42</v>
      </c>
      <c r="T1056" t="s">
        <v>73</v>
      </c>
      <c r="U1056" t="s">
        <v>1415</v>
      </c>
      <c r="V1056" t="s">
        <v>38</v>
      </c>
      <c r="W1056" t="s">
        <v>170</v>
      </c>
      <c r="X1056">
        <v>2</v>
      </c>
      <c r="Y1056">
        <v>2007</v>
      </c>
      <c r="Z1056">
        <v>1</v>
      </c>
      <c r="AA1056" t="s">
        <v>75</v>
      </c>
      <c r="AB1056" t="s">
        <v>530</v>
      </c>
      <c r="AC1056" s="1">
        <v>41395</v>
      </c>
      <c r="AE1056" t="s">
        <v>41</v>
      </c>
    </row>
    <row r="1057" spans="1:31" x14ac:dyDescent="0.25">
      <c r="A1057">
        <v>2019</v>
      </c>
      <c r="B1057">
        <v>3</v>
      </c>
      <c r="C1057">
        <v>23</v>
      </c>
      <c r="D1057">
        <v>1</v>
      </c>
      <c r="E1057">
        <v>1</v>
      </c>
      <c r="F1057">
        <v>47000</v>
      </c>
      <c r="G1057">
        <v>1551481</v>
      </c>
      <c r="H1057" t="s">
        <v>528</v>
      </c>
      <c r="I1057" t="s">
        <v>529</v>
      </c>
      <c r="J1057" t="s">
        <v>34</v>
      </c>
      <c r="K1057">
        <v>0</v>
      </c>
      <c r="L1057">
        <v>114</v>
      </c>
      <c r="M1057">
        <v>10</v>
      </c>
      <c r="N1057">
        <v>0</v>
      </c>
      <c r="O1057">
        <v>0</v>
      </c>
      <c r="P1057">
        <v>0</v>
      </c>
      <c r="Q1057" t="s">
        <v>43</v>
      </c>
      <c r="T1057" t="s">
        <v>73</v>
      </c>
      <c r="U1057" t="s">
        <v>1415</v>
      </c>
      <c r="V1057" t="s">
        <v>38</v>
      </c>
      <c r="W1057" t="s">
        <v>170</v>
      </c>
      <c r="X1057">
        <v>2</v>
      </c>
      <c r="Y1057">
        <v>2007</v>
      </c>
      <c r="Z1057">
        <v>1</v>
      </c>
      <c r="AA1057" t="s">
        <v>75</v>
      </c>
      <c r="AB1057" t="s">
        <v>530</v>
      </c>
      <c r="AC1057" s="1">
        <v>41395</v>
      </c>
      <c r="AE1057" t="s">
        <v>41</v>
      </c>
    </row>
    <row r="1058" spans="1:31" x14ac:dyDescent="0.25">
      <c r="A1058">
        <v>2019</v>
      </c>
      <c r="B1058">
        <v>3</v>
      </c>
      <c r="C1058">
        <v>23</v>
      </c>
      <c r="D1058">
        <v>1</v>
      </c>
      <c r="E1058">
        <v>1</v>
      </c>
      <c r="F1058">
        <v>47000</v>
      </c>
      <c r="G1058">
        <v>1551481</v>
      </c>
      <c r="H1058" t="s">
        <v>528</v>
      </c>
      <c r="I1058" t="s">
        <v>529</v>
      </c>
      <c r="J1058" t="s">
        <v>34</v>
      </c>
      <c r="K1058">
        <v>0</v>
      </c>
      <c r="L1058">
        <v>123</v>
      </c>
      <c r="M1058">
        <v>30</v>
      </c>
      <c r="N1058">
        <v>0</v>
      </c>
      <c r="O1058">
        <v>0</v>
      </c>
      <c r="P1058">
        <v>0</v>
      </c>
      <c r="Q1058" t="s">
        <v>44</v>
      </c>
      <c r="T1058" t="s">
        <v>73</v>
      </c>
      <c r="U1058" t="s">
        <v>1415</v>
      </c>
      <c r="V1058" t="s">
        <v>38</v>
      </c>
      <c r="W1058" t="s">
        <v>170</v>
      </c>
      <c r="X1058">
        <v>2</v>
      </c>
      <c r="Y1058">
        <v>2007</v>
      </c>
      <c r="Z1058">
        <v>1</v>
      </c>
      <c r="AA1058" t="s">
        <v>75</v>
      </c>
      <c r="AB1058" t="s">
        <v>530</v>
      </c>
      <c r="AC1058" s="1">
        <v>41395</v>
      </c>
      <c r="AE1058" t="s">
        <v>41</v>
      </c>
    </row>
    <row r="1059" spans="1:31" x14ac:dyDescent="0.25">
      <c r="A1059">
        <v>2019</v>
      </c>
      <c r="B1059">
        <v>3</v>
      </c>
      <c r="C1059">
        <v>23</v>
      </c>
      <c r="D1059">
        <v>1</v>
      </c>
      <c r="E1059">
        <v>1</v>
      </c>
      <c r="F1059">
        <v>47000</v>
      </c>
      <c r="G1059">
        <v>1551481</v>
      </c>
      <c r="H1059" t="s">
        <v>528</v>
      </c>
      <c r="I1059" t="s">
        <v>529</v>
      </c>
      <c r="J1059" t="s">
        <v>34</v>
      </c>
      <c r="K1059">
        <v>0</v>
      </c>
      <c r="L1059">
        <v>125</v>
      </c>
      <c r="M1059">
        <v>30</v>
      </c>
      <c r="N1059">
        <v>0</v>
      </c>
      <c r="O1059">
        <v>0</v>
      </c>
      <c r="P1059">
        <v>0</v>
      </c>
      <c r="Q1059" t="s">
        <v>45</v>
      </c>
      <c r="T1059" t="s">
        <v>73</v>
      </c>
      <c r="U1059" t="s">
        <v>1415</v>
      </c>
      <c r="V1059" t="s">
        <v>38</v>
      </c>
      <c r="W1059" t="s">
        <v>170</v>
      </c>
      <c r="X1059">
        <v>2</v>
      </c>
      <c r="Y1059">
        <v>2007</v>
      </c>
      <c r="Z1059">
        <v>1</v>
      </c>
      <c r="AA1059" t="s">
        <v>75</v>
      </c>
      <c r="AB1059" t="s">
        <v>530</v>
      </c>
      <c r="AC1059" s="1">
        <v>41395</v>
      </c>
      <c r="AE1059" t="s">
        <v>41</v>
      </c>
    </row>
    <row r="1060" spans="1:31" x14ac:dyDescent="0.25">
      <c r="A1060">
        <v>2019</v>
      </c>
      <c r="B1060">
        <v>3</v>
      </c>
      <c r="C1060">
        <v>23</v>
      </c>
      <c r="D1060">
        <v>1</v>
      </c>
      <c r="E1060">
        <v>1</v>
      </c>
      <c r="F1060">
        <v>47000</v>
      </c>
      <c r="G1060">
        <v>1551481</v>
      </c>
      <c r="H1060" t="s">
        <v>528</v>
      </c>
      <c r="I1060" t="s">
        <v>529</v>
      </c>
      <c r="J1060" t="s">
        <v>34</v>
      </c>
      <c r="K1060">
        <v>0</v>
      </c>
      <c r="L1060">
        <v>131</v>
      </c>
      <c r="M1060">
        <v>30</v>
      </c>
      <c r="N1060">
        <v>0</v>
      </c>
      <c r="O1060">
        <v>0</v>
      </c>
      <c r="P1060">
        <v>0</v>
      </c>
      <c r="Q1060" t="s">
        <v>46</v>
      </c>
      <c r="T1060" t="s">
        <v>73</v>
      </c>
      <c r="U1060" t="s">
        <v>1415</v>
      </c>
      <c r="V1060" t="s">
        <v>38</v>
      </c>
      <c r="W1060" t="s">
        <v>170</v>
      </c>
      <c r="X1060">
        <v>2</v>
      </c>
      <c r="Y1060">
        <v>2007</v>
      </c>
      <c r="Z1060">
        <v>1</v>
      </c>
      <c r="AA1060" t="s">
        <v>75</v>
      </c>
      <c r="AB1060" t="s">
        <v>530</v>
      </c>
      <c r="AC1060" s="1">
        <v>41395</v>
      </c>
      <c r="AE1060" t="s">
        <v>41</v>
      </c>
    </row>
    <row r="1061" spans="1:31" x14ac:dyDescent="0.25">
      <c r="A1061">
        <v>2019</v>
      </c>
      <c r="B1061">
        <v>3</v>
      </c>
      <c r="C1061">
        <v>23</v>
      </c>
      <c r="D1061">
        <v>1</v>
      </c>
      <c r="E1061">
        <v>1</v>
      </c>
      <c r="F1061">
        <v>47000</v>
      </c>
      <c r="G1061">
        <v>1551481</v>
      </c>
      <c r="H1061" t="s">
        <v>528</v>
      </c>
      <c r="I1061" t="s">
        <v>529</v>
      </c>
      <c r="J1061" t="s">
        <v>34</v>
      </c>
      <c r="K1061">
        <v>0</v>
      </c>
      <c r="L1061">
        <v>133</v>
      </c>
      <c r="M1061">
        <v>30</v>
      </c>
      <c r="N1061">
        <v>0</v>
      </c>
      <c r="O1061">
        <v>0</v>
      </c>
      <c r="P1061">
        <v>0</v>
      </c>
      <c r="Q1061" t="s">
        <v>47</v>
      </c>
      <c r="T1061" t="s">
        <v>73</v>
      </c>
      <c r="U1061" t="s">
        <v>1415</v>
      </c>
      <c r="V1061" t="s">
        <v>38</v>
      </c>
      <c r="W1061" t="s">
        <v>170</v>
      </c>
      <c r="X1061">
        <v>2</v>
      </c>
      <c r="Y1061">
        <v>2007</v>
      </c>
      <c r="Z1061">
        <v>1</v>
      </c>
      <c r="AA1061" t="s">
        <v>75</v>
      </c>
      <c r="AB1061" t="s">
        <v>530</v>
      </c>
      <c r="AC1061" s="1">
        <v>41395</v>
      </c>
      <c r="AE1061" t="s">
        <v>41</v>
      </c>
    </row>
    <row r="1062" spans="1:31" x14ac:dyDescent="0.25">
      <c r="A1062">
        <v>2019</v>
      </c>
      <c r="B1062">
        <v>3</v>
      </c>
      <c r="C1062">
        <v>23</v>
      </c>
      <c r="D1062">
        <v>1</v>
      </c>
      <c r="E1062">
        <v>1</v>
      </c>
      <c r="F1062">
        <v>47000</v>
      </c>
      <c r="G1062">
        <v>1551481</v>
      </c>
      <c r="H1062" t="s">
        <v>528</v>
      </c>
      <c r="I1062" t="s">
        <v>529</v>
      </c>
      <c r="J1062" t="s">
        <v>34</v>
      </c>
      <c r="K1062">
        <v>0</v>
      </c>
      <c r="L1062">
        <v>199</v>
      </c>
      <c r="M1062">
        <v>30</v>
      </c>
      <c r="N1062">
        <v>0</v>
      </c>
      <c r="O1062">
        <v>0</v>
      </c>
      <c r="P1062">
        <v>0</v>
      </c>
      <c r="Q1062" t="s">
        <v>48</v>
      </c>
      <c r="T1062" t="s">
        <v>73</v>
      </c>
      <c r="U1062" t="s">
        <v>1415</v>
      </c>
      <c r="V1062" t="s">
        <v>38</v>
      </c>
      <c r="W1062" t="s">
        <v>170</v>
      </c>
      <c r="X1062">
        <v>2</v>
      </c>
      <c r="Y1062">
        <v>2007</v>
      </c>
      <c r="Z1062">
        <v>1</v>
      </c>
      <c r="AA1062" t="s">
        <v>75</v>
      </c>
      <c r="AB1062" t="s">
        <v>530</v>
      </c>
      <c r="AC1062" s="1">
        <v>41395</v>
      </c>
      <c r="AE1062" t="s">
        <v>41</v>
      </c>
    </row>
    <row r="1063" spans="1:31" x14ac:dyDescent="0.25">
      <c r="A1063">
        <v>2019</v>
      </c>
      <c r="B1063">
        <v>3</v>
      </c>
      <c r="C1063">
        <v>23</v>
      </c>
      <c r="D1063">
        <v>1</v>
      </c>
      <c r="E1063">
        <v>1</v>
      </c>
      <c r="F1063">
        <v>47000</v>
      </c>
      <c r="G1063">
        <v>1551481</v>
      </c>
      <c r="H1063" t="s">
        <v>528</v>
      </c>
      <c r="I1063" t="s">
        <v>529</v>
      </c>
      <c r="J1063" t="s">
        <v>34</v>
      </c>
      <c r="K1063">
        <v>0</v>
      </c>
      <c r="L1063">
        <v>232</v>
      </c>
      <c r="M1063">
        <v>30</v>
      </c>
      <c r="N1063">
        <v>0</v>
      </c>
      <c r="O1063">
        <v>0</v>
      </c>
      <c r="P1063">
        <v>0</v>
      </c>
      <c r="Q1063" t="s">
        <v>49</v>
      </c>
      <c r="T1063" t="s">
        <v>73</v>
      </c>
      <c r="U1063" t="s">
        <v>1415</v>
      </c>
      <c r="V1063" t="s">
        <v>38</v>
      </c>
      <c r="W1063" t="s">
        <v>170</v>
      </c>
      <c r="X1063">
        <v>2</v>
      </c>
      <c r="Y1063">
        <v>2007</v>
      </c>
      <c r="Z1063">
        <v>1</v>
      </c>
      <c r="AA1063" t="s">
        <v>75</v>
      </c>
      <c r="AB1063" t="s">
        <v>530</v>
      </c>
      <c r="AC1063" s="1">
        <v>41395</v>
      </c>
      <c r="AE1063" t="s">
        <v>41</v>
      </c>
    </row>
    <row r="1064" spans="1:31" x14ac:dyDescent="0.25">
      <c r="A1064">
        <v>2019</v>
      </c>
      <c r="B1064">
        <v>3</v>
      </c>
      <c r="C1064">
        <v>23</v>
      </c>
      <c r="D1064">
        <v>1</v>
      </c>
      <c r="E1064">
        <v>1</v>
      </c>
      <c r="F1064">
        <v>5000</v>
      </c>
      <c r="G1064">
        <v>1635148</v>
      </c>
      <c r="H1064" t="s">
        <v>531</v>
      </c>
      <c r="I1064" t="s">
        <v>532</v>
      </c>
      <c r="J1064" t="s">
        <v>34</v>
      </c>
      <c r="K1064">
        <f>O1064+O1065+O1066+O1067+O1068+O1069+O1070+O1071+O1072</f>
        <v>6797500</v>
      </c>
      <c r="L1064">
        <v>111</v>
      </c>
      <c r="M1064">
        <v>10</v>
      </c>
      <c r="N1064" t="s">
        <v>533</v>
      </c>
      <c r="O1064">
        <v>5000000</v>
      </c>
      <c r="P1064">
        <v>4550000</v>
      </c>
      <c r="Q1064" t="s">
        <v>36</v>
      </c>
      <c r="T1064" t="s">
        <v>164</v>
      </c>
      <c r="U1064" t="s">
        <v>219</v>
      </c>
      <c r="V1064" t="s">
        <v>38</v>
      </c>
      <c r="W1064" t="s">
        <v>39</v>
      </c>
      <c r="Y1064">
        <v>2010</v>
      </c>
      <c r="Z1064">
        <v>1</v>
      </c>
      <c r="AA1064" t="s">
        <v>534</v>
      </c>
      <c r="AB1064" t="s">
        <v>535</v>
      </c>
      <c r="AC1064" s="1">
        <v>40373</v>
      </c>
      <c r="AE1064" t="s">
        <v>41</v>
      </c>
    </row>
    <row r="1065" spans="1:31" x14ac:dyDescent="0.25">
      <c r="A1065">
        <v>2019</v>
      </c>
      <c r="B1065">
        <v>3</v>
      </c>
      <c r="C1065">
        <v>23</v>
      </c>
      <c r="D1065">
        <v>1</v>
      </c>
      <c r="E1065">
        <v>1</v>
      </c>
      <c r="F1065">
        <v>5000</v>
      </c>
      <c r="G1065">
        <v>1635148</v>
      </c>
      <c r="H1065" t="s">
        <v>531</v>
      </c>
      <c r="I1065" t="s">
        <v>532</v>
      </c>
      <c r="J1065" t="s">
        <v>34</v>
      </c>
      <c r="K1065">
        <v>0</v>
      </c>
      <c r="L1065">
        <v>113</v>
      </c>
      <c r="M1065">
        <v>30</v>
      </c>
      <c r="N1065">
        <v>0</v>
      </c>
      <c r="O1065">
        <v>0</v>
      </c>
      <c r="P1065">
        <v>0</v>
      </c>
      <c r="Q1065" t="s">
        <v>42</v>
      </c>
      <c r="T1065" t="s">
        <v>164</v>
      </c>
      <c r="U1065" t="s">
        <v>219</v>
      </c>
      <c r="V1065" t="s">
        <v>38</v>
      </c>
      <c r="W1065" t="s">
        <v>39</v>
      </c>
      <c r="Y1065">
        <v>2010</v>
      </c>
      <c r="Z1065">
        <v>1</v>
      </c>
      <c r="AA1065" t="s">
        <v>534</v>
      </c>
      <c r="AB1065" t="s">
        <v>535</v>
      </c>
      <c r="AC1065" s="1">
        <v>40373</v>
      </c>
      <c r="AE1065" t="s">
        <v>41</v>
      </c>
    </row>
    <row r="1066" spans="1:31" x14ac:dyDescent="0.25">
      <c r="A1066">
        <v>2019</v>
      </c>
      <c r="B1066">
        <v>3</v>
      </c>
      <c r="C1066">
        <v>23</v>
      </c>
      <c r="D1066">
        <v>1</v>
      </c>
      <c r="E1066">
        <v>1</v>
      </c>
      <c r="F1066">
        <v>5000</v>
      </c>
      <c r="G1066">
        <v>1635148</v>
      </c>
      <c r="H1066" t="s">
        <v>531</v>
      </c>
      <c r="I1066" t="s">
        <v>532</v>
      </c>
      <c r="J1066" t="s">
        <v>34</v>
      </c>
      <c r="K1066">
        <v>0</v>
      </c>
      <c r="L1066">
        <v>114</v>
      </c>
      <c r="M1066">
        <v>10</v>
      </c>
      <c r="N1066">
        <v>0</v>
      </c>
      <c r="O1066">
        <v>0</v>
      </c>
      <c r="P1066">
        <v>0</v>
      </c>
      <c r="Q1066" t="s">
        <v>43</v>
      </c>
      <c r="T1066" t="s">
        <v>164</v>
      </c>
      <c r="U1066" t="s">
        <v>219</v>
      </c>
      <c r="V1066" t="s">
        <v>38</v>
      </c>
      <c r="W1066" t="s">
        <v>39</v>
      </c>
      <c r="Y1066">
        <v>2010</v>
      </c>
      <c r="Z1066">
        <v>1</v>
      </c>
      <c r="AA1066" t="s">
        <v>534</v>
      </c>
      <c r="AB1066" t="s">
        <v>535</v>
      </c>
      <c r="AC1066" s="1">
        <v>40373</v>
      </c>
      <c r="AE1066" t="s">
        <v>41</v>
      </c>
    </row>
    <row r="1067" spans="1:31" x14ac:dyDescent="0.25">
      <c r="A1067">
        <v>2019</v>
      </c>
      <c r="B1067">
        <v>3</v>
      </c>
      <c r="C1067">
        <v>23</v>
      </c>
      <c r="D1067">
        <v>1</v>
      </c>
      <c r="E1067">
        <v>1</v>
      </c>
      <c r="F1067">
        <v>5000</v>
      </c>
      <c r="G1067">
        <v>1635148</v>
      </c>
      <c r="H1067" t="s">
        <v>531</v>
      </c>
      <c r="I1067" t="s">
        <v>532</v>
      </c>
      <c r="J1067" t="s">
        <v>34</v>
      </c>
      <c r="K1067">
        <v>0</v>
      </c>
      <c r="L1067">
        <v>123</v>
      </c>
      <c r="M1067">
        <v>30</v>
      </c>
      <c r="N1067">
        <v>0</v>
      </c>
      <c r="O1067">
        <v>297500</v>
      </c>
      <c r="P1067">
        <v>297500</v>
      </c>
      <c r="Q1067" t="s">
        <v>44</v>
      </c>
      <c r="T1067" t="s">
        <v>164</v>
      </c>
      <c r="U1067" t="s">
        <v>219</v>
      </c>
      <c r="V1067" t="s">
        <v>38</v>
      </c>
      <c r="W1067" t="s">
        <v>39</v>
      </c>
      <c r="Y1067">
        <v>2010</v>
      </c>
      <c r="Z1067">
        <v>1</v>
      </c>
      <c r="AA1067" t="s">
        <v>534</v>
      </c>
      <c r="AB1067" t="s">
        <v>535</v>
      </c>
      <c r="AC1067" s="1">
        <v>40373</v>
      </c>
      <c r="AE1067" t="s">
        <v>41</v>
      </c>
    </row>
    <row r="1068" spans="1:31" x14ac:dyDescent="0.25">
      <c r="A1068">
        <v>2019</v>
      </c>
      <c r="B1068">
        <v>3</v>
      </c>
      <c r="C1068">
        <v>23</v>
      </c>
      <c r="D1068">
        <v>1</v>
      </c>
      <c r="E1068">
        <v>1</v>
      </c>
      <c r="F1068">
        <v>5000</v>
      </c>
      <c r="G1068">
        <v>1635148</v>
      </c>
      <c r="H1068" t="s">
        <v>531</v>
      </c>
      <c r="I1068" t="s">
        <v>532</v>
      </c>
      <c r="J1068" t="s">
        <v>34</v>
      </c>
      <c r="K1068">
        <v>0</v>
      </c>
      <c r="L1068">
        <v>125</v>
      </c>
      <c r="M1068">
        <v>30</v>
      </c>
      <c r="N1068">
        <v>0</v>
      </c>
      <c r="O1068">
        <v>0</v>
      </c>
      <c r="P1068">
        <v>0</v>
      </c>
      <c r="Q1068" t="s">
        <v>45</v>
      </c>
      <c r="T1068" t="s">
        <v>164</v>
      </c>
      <c r="U1068" t="s">
        <v>219</v>
      </c>
      <c r="V1068" t="s">
        <v>38</v>
      </c>
      <c r="W1068" t="s">
        <v>39</v>
      </c>
      <c r="Y1068">
        <v>2010</v>
      </c>
      <c r="Z1068">
        <v>1</v>
      </c>
      <c r="AA1068" t="s">
        <v>534</v>
      </c>
      <c r="AB1068" t="s">
        <v>535</v>
      </c>
      <c r="AC1068" s="1">
        <v>40373</v>
      </c>
      <c r="AE1068" t="s">
        <v>41</v>
      </c>
    </row>
    <row r="1069" spans="1:31" x14ac:dyDescent="0.25">
      <c r="A1069">
        <v>2019</v>
      </c>
      <c r="B1069">
        <v>3</v>
      </c>
      <c r="C1069">
        <v>23</v>
      </c>
      <c r="D1069">
        <v>1</v>
      </c>
      <c r="E1069">
        <v>1</v>
      </c>
      <c r="F1069">
        <v>5000</v>
      </c>
      <c r="G1069">
        <v>1635148</v>
      </c>
      <c r="H1069" t="s">
        <v>531</v>
      </c>
      <c r="I1069" t="s">
        <v>532</v>
      </c>
      <c r="J1069" t="s">
        <v>34</v>
      </c>
      <c r="K1069">
        <v>0</v>
      </c>
      <c r="L1069">
        <v>131</v>
      </c>
      <c r="M1069">
        <v>30</v>
      </c>
      <c r="N1069">
        <v>0</v>
      </c>
      <c r="O1069">
        <v>0</v>
      </c>
      <c r="P1069">
        <v>0</v>
      </c>
      <c r="Q1069" t="s">
        <v>46</v>
      </c>
      <c r="T1069" t="s">
        <v>164</v>
      </c>
      <c r="U1069" t="s">
        <v>219</v>
      </c>
      <c r="V1069" t="s">
        <v>38</v>
      </c>
      <c r="W1069" t="s">
        <v>39</v>
      </c>
      <c r="Y1069">
        <v>2010</v>
      </c>
      <c r="Z1069">
        <v>1</v>
      </c>
      <c r="AA1069" t="s">
        <v>534</v>
      </c>
      <c r="AB1069" t="s">
        <v>535</v>
      </c>
      <c r="AC1069" s="1">
        <v>40373</v>
      </c>
      <c r="AE1069" t="s">
        <v>41</v>
      </c>
    </row>
    <row r="1070" spans="1:31" x14ac:dyDescent="0.25">
      <c r="A1070">
        <v>2019</v>
      </c>
      <c r="B1070">
        <v>3</v>
      </c>
      <c r="C1070">
        <v>23</v>
      </c>
      <c r="D1070">
        <v>1</v>
      </c>
      <c r="E1070">
        <v>1</v>
      </c>
      <c r="F1070">
        <v>5000</v>
      </c>
      <c r="G1070">
        <v>1635148</v>
      </c>
      <c r="H1070" t="s">
        <v>531</v>
      </c>
      <c r="I1070" t="s">
        <v>532</v>
      </c>
      <c r="J1070" t="s">
        <v>34</v>
      </c>
      <c r="K1070">
        <v>0</v>
      </c>
      <c r="L1070">
        <v>133</v>
      </c>
      <c r="M1070">
        <v>30</v>
      </c>
      <c r="N1070">
        <v>0</v>
      </c>
      <c r="O1070">
        <v>1500000</v>
      </c>
      <c r="P1070">
        <v>1500000</v>
      </c>
      <c r="Q1070" t="s">
        <v>47</v>
      </c>
      <c r="T1070" t="s">
        <v>164</v>
      </c>
      <c r="U1070" t="s">
        <v>219</v>
      </c>
      <c r="V1070" t="s">
        <v>38</v>
      </c>
      <c r="W1070" t="s">
        <v>39</v>
      </c>
      <c r="Y1070">
        <v>2010</v>
      </c>
      <c r="Z1070">
        <v>1</v>
      </c>
      <c r="AA1070" t="s">
        <v>534</v>
      </c>
      <c r="AB1070" t="s">
        <v>535</v>
      </c>
      <c r="AC1070" s="1">
        <v>40373</v>
      </c>
      <c r="AE1070" t="s">
        <v>41</v>
      </c>
    </row>
    <row r="1071" spans="1:31" x14ac:dyDescent="0.25">
      <c r="A1071">
        <v>2019</v>
      </c>
      <c r="B1071">
        <v>3</v>
      </c>
      <c r="C1071">
        <v>23</v>
      </c>
      <c r="D1071">
        <v>1</v>
      </c>
      <c r="E1071">
        <v>1</v>
      </c>
      <c r="F1071">
        <v>5000</v>
      </c>
      <c r="G1071">
        <v>1635148</v>
      </c>
      <c r="H1071" t="s">
        <v>531</v>
      </c>
      <c r="I1071" t="s">
        <v>532</v>
      </c>
      <c r="J1071" t="s">
        <v>34</v>
      </c>
      <c r="K1071">
        <v>0</v>
      </c>
      <c r="L1071">
        <v>199</v>
      </c>
      <c r="M1071">
        <v>30</v>
      </c>
      <c r="N1071">
        <v>0</v>
      </c>
      <c r="O1071">
        <v>0</v>
      </c>
      <c r="P1071">
        <v>0</v>
      </c>
      <c r="Q1071" t="s">
        <v>48</v>
      </c>
      <c r="T1071" t="s">
        <v>164</v>
      </c>
      <c r="U1071" t="s">
        <v>219</v>
      </c>
      <c r="V1071" t="s">
        <v>38</v>
      </c>
      <c r="W1071" t="s">
        <v>39</v>
      </c>
      <c r="Y1071">
        <v>2010</v>
      </c>
      <c r="Z1071">
        <v>1</v>
      </c>
      <c r="AA1071" t="s">
        <v>534</v>
      </c>
      <c r="AB1071" t="s">
        <v>535</v>
      </c>
      <c r="AC1071" s="1">
        <v>40373</v>
      </c>
      <c r="AE1071" t="s">
        <v>41</v>
      </c>
    </row>
    <row r="1072" spans="1:31" x14ac:dyDescent="0.25">
      <c r="A1072">
        <v>2019</v>
      </c>
      <c r="B1072">
        <v>3</v>
      </c>
      <c r="C1072">
        <v>23</v>
      </c>
      <c r="D1072">
        <v>1</v>
      </c>
      <c r="E1072">
        <v>1</v>
      </c>
      <c r="F1072">
        <v>5000</v>
      </c>
      <c r="G1072">
        <v>1635148</v>
      </c>
      <c r="H1072" t="s">
        <v>531</v>
      </c>
      <c r="I1072" t="s">
        <v>532</v>
      </c>
      <c r="J1072" t="s">
        <v>34</v>
      </c>
      <c r="K1072">
        <v>0</v>
      </c>
      <c r="L1072">
        <v>232</v>
      </c>
      <c r="M1072">
        <v>30</v>
      </c>
      <c r="N1072">
        <v>0</v>
      </c>
      <c r="O1072">
        <v>0</v>
      </c>
      <c r="P1072">
        <v>0</v>
      </c>
      <c r="Q1072" t="s">
        <v>49</v>
      </c>
      <c r="T1072" t="s">
        <v>164</v>
      </c>
      <c r="U1072" t="s">
        <v>219</v>
      </c>
      <c r="V1072" t="s">
        <v>38</v>
      </c>
      <c r="W1072" t="s">
        <v>39</v>
      </c>
      <c r="Y1072">
        <v>2010</v>
      </c>
      <c r="Z1072">
        <v>1</v>
      </c>
      <c r="AA1072" t="s">
        <v>534</v>
      </c>
      <c r="AB1072" t="s">
        <v>535</v>
      </c>
      <c r="AC1072" s="1">
        <v>40373</v>
      </c>
      <c r="AE1072" t="s">
        <v>41</v>
      </c>
    </row>
    <row r="1073" spans="1:31" x14ac:dyDescent="0.25">
      <c r="A1073">
        <v>2019</v>
      </c>
      <c r="B1073">
        <v>3</v>
      </c>
      <c r="C1073">
        <v>23</v>
      </c>
      <c r="D1073">
        <v>1</v>
      </c>
      <c r="E1073">
        <v>1</v>
      </c>
      <c r="F1073">
        <v>32000</v>
      </c>
      <c r="G1073">
        <v>1636414</v>
      </c>
      <c r="H1073" t="s">
        <v>536</v>
      </c>
      <c r="I1073" t="s">
        <v>537</v>
      </c>
      <c r="J1073" t="s">
        <v>34</v>
      </c>
      <c r="K1073">
        <f>O1073+O1074+O1075+O1076+O1077+O1078+O1079+O1080+O1081</f>
        <v>10629434</v>
      </c>
      <c r="L1073">
        <v>111</v>
      </c>
      <c r="M1073">
        <v>10</v>
      </c>
      <c r="N1073" t="s">
        <v>538</v>
      </c>
      <c r="O1073">
        <v>3600000</v>
      </c>
      <c r="P1073">
        <v>3276000</v>
      </c>
      <c r="Q1073" t="s">
        <v>36</v>
      </c>
      <c r="T1073" t="s">
        <v>80</v>
      </c>
      <c r="U1073" t="s">
        <v>139</v>
      </c>
      <c r="V1073" t="s">
        <v>38</v>
      </c>
      <c r="W1073" t="s">
        <v>39</v>
      </c>
      <c r="Y1073">
        <v>1989</v>
      </c>
      <c r="Z1073">
        <v>1</v>
      </c>
      <c r="AA1073" t="s">
        <v>75</v>
      </c>
      <c r="AB1073" t="s">
        <v>539</v>
      </c>
      <c r="AC1073" s="1">
        <v>32796</v>
      </c>
      <c r="AE1073" t="s">
        <v>41</v>
      </c>
    </row>
    <row r="1074" spans="1:31" x14ac:dyDescent="0.25">
      <c r="A1074">
        <v>2019</v>
      </c>
      <c r="B1074">
        <v>3</v>
      </c>
      <c r="C1074">
        <v>23</v>
      </c>
      <c r="D1074">
        <v>1</v>
      </c>
      <c r="E1074">
        <v>1</v>
      </c>
      <c r="F1074">
        <v>32000</v>
      </c>
      <c r="G1074">
        <v>1636414</v>
      </c>
      <c r="H1074" t="s">
        <v>536</v>
      </c>
      <c r="I1074" t="s">
        <v>537</v>
      </c>
      <c r="J1074" t="s">
        <v>34</v>
      </c>
      <c r="K1074">
        <v>0</v>
      </c>
      <c r="L1074">
        <v>113</v>
      </c>
      <c r="M1074">
        <v>30</v>
      </c>
      <c r="N1074">
        <v>0</v>
      </c>
      <c r="O1074">
        <v>0</v>
      </c>
      <c r="P1074">
        <v>0</v>
      </c>
      <c r="Q1074" t="s">
        <v>42</v>
      </c>
      <c r="T1074" t="s">
        <v>80</v>
      </c>
      <c r="U1074" t="s">
        <v>139</v>
      </c>
      <c r="V1074" t="s">
        <v>38</v>
      </c>
      <c r="W1074" t="s">
        <v>39</v>
      </c>
      <c r="Y1074">
        <v>1989</v>
      </c>
      <c r="Z1074">
        <v>1</v>
      </c>
      <c r="AA1074" t="s">
        <v>75</v>
      </c>
      <c r="AB1074" t="s">
        <v>539</v>
      </c>
      <c r="AC1074" s="1">
        <v>32796</v>
      </c>
      <c r="AE1074" t="s">
        <v>41</v>
      </c>
    </row>
    <row r="1075" spans="1:31" x14ac:dyDescent="0.25">
      <c r="A1075">
        <v>2019</v>
      </c>
      <c r="B1075">
        <v>3</v>
      </c>
      <c r="C1075">
        <v>23</v>
      </c>
      <c r="D1075">
        <v>1</v>
      </c>
      <c r="E1075">
        <v>1</v>
      </c>
      <c r="F1075">
        <v>32000</v>
      </c>
      <c r="G1075">
        <v>1636414</v>
      </c>
      <c r="H1075" t="s">
        <v>536</v>
      </c>
      <c r="I1075" t="s">
        <v>537</v>
      </c>
      <c r="J1075" t="s">
        <v>34</v>
      </c>
      <c r="K1075">
        <v>0</v>
      </c>
      <c r="L1075">
        <v>114</v>
      </c>
      <c r="M1075">
        <v>10</v>
      </c>
      <c r="N1075">
        <v>0</v>
      </c>
      <c r="O1075">
        <v>0</v>
      </c>
      <c r="P1075">
        <v>0</v>
      </c>
      <c r="Q1075" t="s">
        <v>43</v>
      </c>
      <c r="T1075" t="s">
        <v>80</v>
      </c>
      <c r="U1075" t="s">
        <v>139</v>
      </c>
      <c r="V1075" t="s">
        <v>38</v>
      </c>
      <c r="W1075" t="s">
        <v>39</v>
      </c>
      <c r="Y1075">
        <v>1989</v>
      </c>
      <c r="Z1075">
        <v>1</v>
      </c>
      <c r="AA1075" t="s">
        <v>75</v>
      </c>
      <c r="AB1075" t="s">
        <v>539</v>
      </c>
      <c r="AC1075" s="1">
        <v>32796</v>
      </c>
      <c r="AE1075" t="s">
        <v>41</v>
      </c>
    </row>
    <row r="1076" spans="1:31" x14ac:dyDescent="0.25">
      <c r="A1076">
        <v>2019</v>
      </c>
      <c r="B1076">
        <v>3</v>
      </c>
      <c r="C1076">
        <v>23</v>
      </c>
      <c r="D1076">
        <v>1</v>
      </c>
      <c r="E1076">
        <v>1</v>
      </c>
      <c r="F1076">
        <v>32000</v>
      </c>
      <c r="G1076">
        <v>1636414</v>
      </c>
      <c r="H1076" t="s">
        <v>536</v>
      </c>
      <c r="I1076" t="s">
        <v>537</v>
      </c>
      <c r="J1076" t="s">
        <v>34</v>
      </c>
      <c r="K1076">
        <v>0</v>
      </c>
      <c r="L1076">
        <v>123</v>
      </c>
      <c r="M1076">
        <v>30</v>
      </c>
      <c r="N1076">
        <v>0</v>
      </c>
      <c r="O1076">
        <v>594984</v>
      </c>
      <c r="P1076">
        <v>594984</v>
      </c>
      <c r="Q1076" t="s">
        <v>44</v>
      </c>
      <c r="T1076" t="s">
        <v>80</v>
      </c>
      <c r="U1076" t="s">
        <v>139</v>
      </c>
      <c r="V1076" t="s">
        <v>38</v>
      </c>
      <c r="W1076" t="s">
        <v>39</v>
      </c>
      <c r="Y1076">
        <v>1989</v>
      </c>
      <c r="Z1076">
        <v>1</v>
      </c>
      <c r="AA1076" t="s">
        <v>75</v>
      </c>
      <c r="AB1076" t="s">
        <v>539</v>
      </c>
      <c r="AC1076" s="1">
        <v>32796</v>
      </c>
      <c r="AE1076" t="s">
        <v>41</v>
      </c>
    </row>
    <row r="1077" spans="1:31" x14ac:dyDescent="0.25">
      <c r="A1077">
        <v>2019</v>
      </c>
      <c r="B1077">
        <v>3</v>
      </c>
      <c r="C1077">
        <v>23</v>
      </c>
      <c r="D1077">
        <v>1</v>
      </c>
      <c r="E1077">
        <v>1</v>
      </c>
      <c r="F1077">
        <v>32000</v>
      </c>
      <c r="G1077">
        <v>1636414</v>
      </c>
      <c r="H1077" t="s">
        <v>536</v>
      </c>
      <c r="I1077" t="s">
        <v>537</v>
      </c>
      <c r="J1077" t="s">
        <v>34</v>
      </c>
      <c r="K1077">
        <v>0</v>
      </c>
      <c r="L1077">
        <v>125</v>
      </c>
      <c r="M1077">
        <v>30</v>
      </c>
      <c r="N1077">
        <v>0</v>
      </c>
      <c r="O1077">
        <v>0</v>
      </c>
      <c r="P1077">
        <v>0</v>
      </c>
      <c r="Q1077" t="s">
        <v>45</v>
      </c>
      <c r="T1077" t="s">
        <v>80</v>
      </c>
      <c r="U1077" t="s">
        <v>139</v>
      </c>
      <c r="V1077" t="s">
        <v>38</v>
      </c>
      <c r="W1077" t="s">
        <v>39</v>
      </c>
      <c r="Y1077">
        <v>1989</v>
      </c>
      <c r="Z1077">
        <v>1</v>
      </c>
      <c r="AA1077" t="s">
        <v>75</v>
      </c>
      <c r="AB1077" t="s">
        <v>539</v>
      </c>
      <c r="AC1077" s="1">
        <v>32796</v>
      </c>
      <c r="AE1077" t="s">
        <v>41</v>
      </c>
    </row>
    <row r="1078" spans="1:31" x14ac:dyDescent="0.25">
      <c r="A1078">
        <v>2019</v>
      </c>
      <c r="B1078">
        <v>3</v>
      </c>
      <c r="C1078">
        <v>23</v>
      </c>
      <c r="D1078">
        <v>1</v>
      </c>
      <c r="E1078">
        <v>1</v>
      </c>
      <c r="F1078">
        <v>32000</v>
      </c>
      <c r="G1078">
        <v>1636414</v>
      </c>
      <c r="H1078" t="s">
        <v>536</v>
      </c>
      <c r="I1078" t="s">
        <v>537</v>
      </c>
      <c r="J1078" t="s">
        <v>34</v>
      </c>
      <c r="K1078">
        <v>0</v>
      </c>
      <c r="L1078">
        <v>131</v>
      </c>
      <c r="M1078">
        <v>30</v>
      </c>
      <c r="N1078">
        <v>0</v>
      </c>
      <c r="O1078">
        <v>0</v>
      </c>
      <c r="P1078">
        <v>0</v>
      </c>
      <c r="Q1078" t="s">
        <v>46</v>
      </c>
      <c r="T1078" t="s">
        <v>80</v>
      </c>
      <c r="U1078" t="s">
        <v>139</v>
      </c>
      <c r="V1078" t="s">
        <v>38</v>
      </c>
      <c r="W1078" t="s">
        <v>39</v>
      </c>
      <c r="Y1078">
        <v>1989</v>
      </c>
      <c r="Z1078">
        <v>1</v>
      </c>
      <c r="AA1078" t="s">
        <v>75</v>
      </c>
      <c r="AB1078" t="s">
        <v>539</v>
      </c>
      <c r="AC1078" s="1">
        <v>32796</v>
      </c>
      <c r="AE1078" t="s">
        <v>41</v>
      </c>
    </row>
    <row r="1079" spans="1:31" x14ac:dyDescent="0.25">
      <c r="A1079">
        <v>2019</v>
      </c>
      <c r="B1079">
        <v>3</v>
      </c>
      <c r="C1079">
        <v>23</v>
      </c>
      <c r="D1079">
        <v>1</v>
      </c>
      <c r="E1079">
        <v>1</v>
      </c>
      <c r="F1079">
        <v>32000</v>
      </c>
      <c r="G1079">
        <v>1636414</v>
      </c>
      <c r="H1079" t="s">
        <v>536</v>
      </c>
      <c r="I1079" t="s">
        <v>537</v>
      </c>
      <c r="J1079" t="s">
        <v>34</v>
      </c>
      <c r="K1079">
        <v>0</v>
      </c>
      <c r="L1079">
        <v>133</v>
      </c>
      <c r="M1079">
        <v>30</v>
      </c>
      <c r="N1079">
        <v>0</v>
      </c>
      <c r="O1079">
        <v>0</v>
      </c>
      <c r="P1079">
        <v>0</v>
      </c>
      <c r="Q1079" t="s">
        <v>47</v>
      </c>
      <c r="T1079" t="s">
        <v>80</v>
      </c>
      <c r="U1079" t="s">
        <v>139</v>
      </c>
      <c r="V1079" t="s">
        <v>38</v>
      </c>
      <c r="W1079" t="s">
        <v>39</v>
      </c>
      <c r="Y1079">
        <v>1989</v>
      </c>
      <c r="Z1079">
        <v>1</v>
      </c>
      <c r="AA1079" t="s">
        <v>75</v>
      </c>
      <c r="AB1079" t="s">
        <v>539</v>
      </c>
      <c r="AC1079" s="1">
        <v>32796</v>
      </c>
      <c r="AE1079" t="s">
        <v>41</v>
      </c>
    </row>
    <row r="1080" spans="1:31" x14ac:dyDescent="0.25">
      <c r="A1080">
        <v>2019</v>
      </c>
      <c r="B1080">
        <v>3</v>
      </c>
      <c r="C1080">
        <v>23</v>
      </c>
      <c r="D1080">
        <v>1</v>
      </c>
      <c r="E1080">
        <v>1</v>
      </c>
      <c r="F1080">
        <v>32000</v>
      </c>
      <c r="G1080">
        <v>1636414</v>
      </c>
      <c r="H1080" t="s">
        <v>536</v>
      </c>
      <c r="I1080" t="s">
        <v>537</v>
      </c>
      <c r="J1080" t="s">
        <v>34</v>
      </c>
      <c r="K1080">
        <v>0</v>
      </c>
      <c r="L1080">
        <v>199</v>
      </c>
      <c r="M1080">
        <v>30</v>
      </c>
      <c r="N1080">
        <v>0</v>
      </c>
      <c r="O1080">
        <v>0</v>
      </c>
      <c r="P1080">
        <v>0</v>
      </c>
      <c r="Q1080" t="s">
        <v>48</v>
      </c>
      <c r="T1080" t="s">
        <v>80</v>
      </c>
      <c r="U1080" t="s">
        <v>139</v>
      </c>
      <c r="V1080" t="s">
        <v>38</v>
      </c>
      <c r="W1080" t="s">
        <v>39</v>
      </c>
      <c r="Y1080">
        <v>1989</v>
      </c>
      <c r="Z1080">
        <v>1</v>
      </c>
      <c r="AA1080" t="s">
        <v>75</v>
      </c>
      <c r="AB1080" t="s">
        <v>539</v>
      </c>
      <c r="AC1080" s="1">
        <v>32796</v>
      </c>
      <c r="AE1080" t="s">
        <v>41</v>
      </c>
    </row>
    <row r="1081" spans="1:31" x14ac:dyDescent="0.25">
      <c r="A1081">
        <v>2019</v>
      </c>
      <c r="B1081">
        <v>3</v>
      </c>
      <c r="C1081">
        <v>23</v>
      </c>
      <c r="D1081">
        <v>1</v>
      </c>
      <c r="E1081">
        <v>1</v>
      </c>
      <c r="F1081">
        <v>32000</v>
      </c>
      <c r="G1081">
        <v>1636414</v>
      </c>
      <c r="H1081" t="s">
        <v>536</v>
      </c>
      <c r="I1081" t="s">
        <v>537</v>
      </c>
      <c r="J1081" t="s">
        <v>34</v>
      </c>
      <c r="K1081">
        <v>0</v>
      </c>
      <c r="L1081">
        <v>232</v>
      </c>
      <c r="M1081">
        <v>30</v>
      </c>
      <c r="N1081">
        <v>0</v>
      </c>
      <c r="O1081">
        <f>182800+2469850+2083950+1697850</f>
        <v>6434450</v>
      </c>
      <c r="P1081">
        <f>182800+2469850+2083950+1697850</f>
        <v>6434450</v>
      </c>
      <c r="Q1081" t="s">
        <v>49</v>
      </c>
      <c r="T1081" t="s">
        <v>80</v>
      </c>
      <c r="U1081" t="s">
        <v>139</v>
      </c>
      <c r="V1081" t="s">
        <v>38</v>
      </c>
      <c r="W1081" t="s">
        <v>39</v>
      </c>
      <c r="Y1081">
        <v>1989</v>
      </c>
      <c r="Z1081">
        <v>1</v>
      </c>
      <c r="AA1081" t="s">
        <v>75</v>
      </c>
      <c r="AB1081" t="s">
        <v>539</v>
      </c>
      <c r="AC1081" s="1">
        <v>32796</v>
      </c>
      <c r="AE1081" t="s">
        <v>41</v>
      </c>
    </row>
    <row r="1082" spans="1:31" x14ac:dyDescent="0.25">
      <c r="A1082">
        <v>2019</v>
      </c>
      <c r="B1082">
        <v>3</v>
      </c>
      <c r="C1082">
        <v>23</v>
      </c>
      <c r="D1082">
        <v>1</v>
      </c>
      <c r="E1082">
        <v>1</v>
      </c>
      <c r="F1082">
        <v>39000</v>
      </c>
      <c r="G1082">
        <v>1674030</v>
      </c>
      <c r="H1082" t="s">
        <v>540</v>
      </c>
      <c r="I1082" t="s">
        <v>541</v>
      </c>
      <c r="J1082" t="s">
        <v>34</v>
      </c>
      <c r="K1082">
        <f>O1082+O1083+O1084+O1085+O1086+O1087+O1088+O1089+O1090</f>
        <v>3988412</v>
      </c>
      <c r="L1082">
        <v>111</v>
      </c>
      <c r="M1082">
        <v>10</v>
      </c>
      <c r="N1082" t="s">
        <v>79</v>
      </c>
      <c r="O1082">
        <v>3800000</v>
      </c>
      <c r="P1082">
        <v>3458000</v>
      </c>
      <c r="Q1082" t="s">
        <v>36</v>
      </c>
      <c r="T1082" t="s">
        <v>80</v>
      </c>
      <c r="U1082" t="s">
        <v>423</v>
      </c>
      <c r="V1082" t="s">
        <v>38</v>
      </c>
      <c r="W1082" t="s">
        <v>39</v>
      </c>
      <c r="Y1082">
        <v>1999</v>
      </c>
      <c r="Z1082">
        <v>1</v>
      </c>
      <c r="AA1082" t="s">
        <v>75</v>
      </c>
      <c r="AB1082" t="s">
        <v>542</v>
      </c>
      <c r="AC1082" s="1">
        <v>36281</v>
      </c>
      <c r="AE1082" t="s">
        <v>41</v>
      </c>
    </row>
    <row r="1083" spans="1:31" x14ac:dyDescent="0.25">
      <c r="A1083">
        <v>2019</v>
      </c>
      <c r="B1083">
        <v>3</v>
      </c>
      <c r="C1083">
        <v>23</v>
      </c>
      <c r="D1083">
        <v>1</v>
      </c>
      <c r="E1083">
        <v>1</v>
      </c>
      <c r="F1083">
        <v>39000</v>
      </c>
      <c r="G1083">
        <v>1674030</v>
      </c>
      <c r="H1083" t="s">
        <v>540</v>
      </c>
      <c r="I1083" t="s">
        <v>541</v>
      </c>
      <c r="J1083" t="s">
        <v>34</v>
      </c>
      <c r="K1083">
        <v>0</v>
      </c>
      <c r="L1083">
        <v>113</v>
      </c>
      <c r="M1083">
        <v>30</v>
      </c>
      <c r="N1083">
        <v>0</v>
      </c>
      <c r="O1083">
        <v>0</v>
      </c>
      <c r="P1083">
        <v>0</v>
      </c>
      <c r="Q1083" t="s">
        <v>42</v>
      </c>
      <c r="T1083" t="s">
        <v>80</v>
      </c>
      <c r="U1083" t="s">
        <v>423</v>
      </c>
      <c r="V1083" t="s">
        <v>38</v>
      </c>
      <c r="W1083" t="s">
        <v>39</v>
      </c>
      <c r="Y1083">
        <v>1999</v>
      </c>
      <c r="Z1083">
        <v>1</v>
      </c>
      <c r="AA1083" t="s">
        <v>75</v>
      </c>
      <c r="AB1083" t="s">
        <v>542</v>
      </c>
      <c r="AC1083" s="1">
        <v>36281</v>
      </c>
      <c r="AE1083" t="s">
        <v>41</v>
      </c>
    </row>
    <row r="1084" spans="1:31" x14ac:dyDescent="0.25">
      <c r="A1084">
        <v>2019</v>
      </c>
      <c r="B1084">
        <v>3</v>
      </c>
      <c r="C1084">
        <v>23</v>
      </c>
      <c r="D1084">
        <v>1</v>
      </c>
      <c r="E1084">
        <v>1</v>
      </c>
      <c r="F1084">
        <v>39000</v>
      </c>
      <c r="G1084">
        <v>1674030</v>
      </c>
      <c r="H1084" t="s">
        <v>540</v>
      </c>
      <c r="I1084" t="s">
        <v>541</v>
      </c>
      <c r="J1084" t="s">
        <v>34</v>
      </c>
      <c r="K1084">
        <v>0</v>
      </c>
      <c r="L1084">
        <v>114</v>
      </c>
      <c r="M1084">
        <v>10</v>
      </c>
      <c r="N1084">
        <v>0</v>
      </c>
      <c r="O1084">
        <v>0</v>
      </c>
      <c r="P1084">
        <v>0</v>
      </c>
      <c r="Q1084" t="s">
        <v>43</v>
      </c>
      <c r="T1084" t="s">
        <v>80</v>
      </c>
      <c r="U1084" t="s">
        <v>423</v>
      </c>
      <c r="V1084" t="s">
        <v>38</v>
      </c>
      <c r="W1084" t="s">
        <v>39</v>
      </c>
      <c r="Y1084">
        <v>1999</v>
      </c>
      <c r="Z1084">
        <v>1</v>
      </c>
      <c r="AA1084" t="s">
        <v>75</v>
      </c>
      <c r="AB1084" t="s">
        <v>542</v>
      </c>
      <c r="AC1084" s="1">
        <v>36281</v>
      </c>
      <c r="AE1084" t="s">
        <v>41</v>
      </c>
    </row>
    <row r="1085" spans="1:31" x14ac:dyDescent="0.25">
      <c r="A1085">
        <v>2019</v>
      </c>
      <c r="B1085">
        <v>3</v>
      </c>
      <c r="C1085">
        <v>23</v>
      </c>
      <c r="D1085">
        <v>1</v>
      </c>
      <c r="E1085">
        <v>1</v>
      </c>
      <c r="F1085">
        <v>39000</v>
      </c>
      <c r="G1085">
        <v>1674030</v>
      </c>
      <c r="H1085" t="s">
        <v>540</v>
      </c>
      <c r="I1085" t="s">
        <v>541</v>
      </c>
      <c r="J1085" t="s">
        <v>34</v>
      </c>
      <c r="K1085">
        <v>0</v>
      </c>
      <c r="L1085">
        <v>123</v>
      </c>
      <c r="M1085">
        <v>30</v>
      </c>
      <c r="N1085">
        <v>0</v>
      </c>
      <c r="O1085">
        <v>188412</v>
      </c>
      <c r="P1085">
        <v>188412</v>
      </c>
      <c r="Q1085" t="s">
        <v>44</v>
      </c>
      <c r="T1085" t="s">
        <v>80</v>
      </c>
      <c r="U1085" t="s">
        <v>423</v>
      </c>
      <c r="V1085" t="s">
        <v>38</v>
      </c>
      <c r="W1085" t="s">
        <v>39</v>
      </c>
      <c r="Y1085">
        <v>1999</v>
      </c>
      <c r="Z1085">
        <v>1</v>
      </c>
      <c r="AA1085" t="s">
        <v>75</v>
      </c>
      <c r="AB1085" t="s">
        <v>542</v>
      </c>
      <c r="AC1085" s="1">
        <v>36281</v>
      </c>
      <c r="AE1085" t="s">
        <v>41</v>
      </c>
    </row>
    <row r="1086" spans="1:31" x14ac:dyDescent="0.25">
      <c r="A1086">
        <v>2019</v>
      </c>
      <c r="B1086">
        <v>3</v>
      </c>
      <c r="C1086">
        <v>23</v>
      </c>
      <c r="D1086">
        <v>1</v>
      </c>
      <c r="E1086">
        <v>1</v>
      </c>
      <c r="F1086">
        <v>39000</v>
      </c>
      <c r="G1086">
        <v>1674030</v>
      </c>
      <c r="H1086" t="s">
        <v>540</v>
      </c>
      <c r="I1086" t="s">
        <v>541</v>
      </c>
      <c r="J1086" t="s">
        <v>34</v>
      </c>
      <c r="K1086">
        <v>0</v>
      </c>
      <c r="L1086">
        <v>125</v>
      </c>
      <c r="M1086">
        <v>30</v>
      </c>
      <c r="N1086">
        <v>0</v>
      </c>
      <c r="O1086">
        <v>0</v>
      </c>
      <c r="P1086">
        <v>0</v>
      </c>
      <c r="Q1086" t="s">
        <v>45</v>
      </c>
      <c r="T1086" t="s">
        <v>80</v>
      </c>
      <c r="U1086" t="s">
        <v>423</v>
      </c>
      <c r="V1086" t="s">
        <v>38</v>
      </c>
      <c r="W1086" t="s">
        <v>39</v>
      </c>
      <c r="Y1086">
        <v>1999</v>
      </c>
      <c r="Z1086">
        <v>1</v>
      </c>
      <c r="AA1086" t="s">
        <v>75</v>
      </c>
      <c r="AB1086" t="s">
        <v>542</v>
      </c>
      <c r="AC1086" s="1">
        <v>36281</v>
      </c>
      <c r="AE1086" t="s">
        <v>41</v>
      </c>
    </row>
    <row r="1087" spans="1:31" x14ac:dyDescent="0.25">
      <c r="A1087">
        <v>2019</v>
      </c>
      <c r="B1087">
        <v>3</v>
      </c>
      <c r="C1087">
        <v>23</v>
      </c>
      <c r="D1087">
        <v>1</v>
      </c>
      <c r="E1087">
        <v>1</v>
      </c>
      <c r="F1087">
        <v>39000</v>
      </c>
      <c r="G1087">
        <v>1674030</v>
      </c>
      <c r="H1087" t="s">
        <v>540</v>
      </c>
      <c r="I1087" t="s">
        <v>541</v>
      </c>
      <c r="J1087" t="s">
        <v>34</v>
      </c>
      <c r="K1087">
        <v>0</v>
      </c>
      <c r="L1087">
        <v>131</v>
      </c>
      <c r="M1087">
        <v>30</v>
      </c>
      <c r="N1087">
        <v>0</v>
      </c>
      <c r="O1087">
        <v>0</v>
      </c>
      <c r="P1087">
        <v>0</v>
      </c>
      <c r="Q1087" t="s">
        <v>46</v>
      </c>
      <c r="T1087" t="s">
        <v>80</v>
      </c>
      <c r="U1087" t="s">
        <v>423</v>
      </c>
      <c r="V1087" t="s">
        <v>38</v>
      </c>
      <c r="W1087" t="s">
        <v>39</v>
      </c>
      <c r="Y1087">
        <v>1999</v>
      </c>
      <c r="Z1087">
        <v>1</v>
      </c>
      <c r="AA1087" t="s">
        <v>75</v>
      </c>
      <c r="AB1087" t="s">
        <v>542</v>
      </c>
      <c r="AC1087" s="1">
        <v>36281</v>
      </c>
      <c r="AE1087" t="s">
        <v>41</v>
      </c>
    </row>
    <row r="1088" spans="1:31" x14ac:dyDescent="0.25">
      <c r="A1088">
        <v>2019</v>
      </c>
      <c r="B1088">
        <v>3</v>
      </c>
      <c r="C1088">
        <v>23</v>
      </c>
      <c r="D1088">
        <v>1</v>
      </c>
      <c r="E1088">
        <v>1</v>
      </c>
      <c r="F1088">
        <v>39000</v>
      </c>
      <c r="G1088">
        <v>1674030</v>
      </c>
      <c r="H1088" t="s">
        <v>540</v>
      </c>
      <c r="I1088" t="s">
        <v>541</v>
      </c>
      <c r="J1088" t="s">
        <v>34</v>
      </c>
      <c r="K1088">
        <v>0</v>
      </c>
      <c r="L1088">
        <v>133</v>
      </c>
      <c r="M1088">
        <v>30</v>
      </c>
      <c r="N1088">
        <v>0</v>
      </c>
      <c r="O1088">
        <v>0</v>
      </c>
      <c r="P1088">
        <v>0</v>
      </c>
      <c r="Q1088" t="s">
        <v>47</v>
      </c>
      <c r="T1088" t="s">
        <v>80</v>
      </c>
      <c r="U1088" t="s">
        <v>423</v>
      </c>
      <c r="V1088" t="s">
        <v>38</v>
      </c>
      <c r="W1088" t="s">
        <v>39</v>
      </c>
      <c r="Y1088">
        <v>1999</v>
      </c>
      <c r="Z1088">
        <v>1</v>
      </c>
      <c r="AA1088" t="s">
        <v>75</v>
      </c>
      <c r="AB1088" t="s">
        <v>542</v>
      </c>
      <c r="AC1088" s="1">
        <v>36281</v>
      </c>
      <c r="AE1088" t="s">
        <v>41</v>
      </c>
    </row>
    <row r="1089" spans="1:31" x14ac:dyDescent="0.25">
      <c r="A1089">
        <v>2019</v>
      </c>
      <c r="B1089">
        <v>3</v>
      </c>
      <c r="C1089">
        <v>23</v>
      </c>
      <c r="D1089">
        <v>1</v>
      </c>
      <c r="E1089">
        <v>1</v>
      </c>
      <c r="F1089">
        <v>39000</v>
      </c>
      <c r="G1089">
        <v>1674030</v>
      </c>
      <c r="H1089" t="s">
        <v>540</v>
      </c>
      <c r="I1089" t="s">
        <v>541</v>
      </c>
      <c r="J1089" t="s">
        <v>34</v>
      </c>
      <c r="K1089">
        <v>0</v>
      </c>
      <c r="L1089">
        <v>199</v>
      </c>
      <c r="M1089">
        <v>30</v>
      </c>
      <c r="N1089">
        <v>0</v>
      </c>
      <c r="O1089">
        <v>0</v>
      </c>
      <c r="P1089">
        <v>0</v>
      </c>
      <c r="Q1089" t="s">
        <v>48</v>
      </c>
      <c r="T1089" t="s">
        <v>80</v>
      </c>
      <c r="U1089" t="s">
        <v>423</v>
      </c>
      <c r="V1089" t="s">
        <v>38</v>
      </c>
      <c r="W1089" t="s">
        <v>39</v>
      </c>
      <c r="Y1089">
        <v>1999</v>
      </c>
      <c r="Z1089">
        <v>1</v>
      </c>
      <c r="AA1089" t="s">
        <v>75</v>
      </c>
      <c r="AB1089" t="s">
        <v>542</v>
      </c>
      <c r="AC1089" s="1">
        <v>36281</v>
      </c>
      <c r="AE1089" t="s">
        <v>41</v>
      </c>
    </row>
    <row r="1090" spans="1:31" x14ac:dyDescent="0.25">
      <c r="A1090">
        <v>2019</v>
      </c>
      <c r="B1090">
        <v>3</v>
      </c>
      <c r="C1090">
        <v>23</v>
      </c>
      <c r="D1090">
        <v>1</v>
      </c>
      <c r="E1090">
        <v>1</v>
      </c>
      <c r="F1090">
        <v>39000</v>
      </c>
      <c r="G1090">
        <v>1674030</v>
      </c>
      <c r="H1090" t="s">
        <v>540</v>
      </c>
      <c r="I1090" t="s">
        <v>541</v>
      </c>
      <c r="J1090" t="s">
        <v>34</v>
      </c>
      <c r="K1090">
        <v>0</v>
      </c>
      <c r="L1090">
        <v>232</v>
      </c>
      <c r="M1090">
        <v>30</v>
      </c>
      <c r="N1090">
        <v>0</v>
      </c>
      <c r="O1090">
        <v>0</v>
      </c>
      <c r="P1090">
        <v>0</v>
      </c>
      <c r="Q1090" t="s">
        <v>49</v>
      </c>
      <c r="T1090" t="s">
        <v>80</v>
      </c>
      <c r="U1090" t="s">
        <v>423</v>
      </c>
      <c r="V1090" t="s">
        <v>38</v>
      </c>
      <c r="W1090" t="s">
        <v>39</v>
      </c>
      <c r="Y1090">
        <v>1999</v>
      </c>
      <c r="Z1090">
        <v>1</v>
      </c>
      <c r="AA1090" t="s">
        <v>75</v>
      </c>
      <c r="AB1090" t="s">
        <v>542</v>
      </c>
      <c r="AC1090" s="1">
        <v>36281</v>
      </c>
      <c r="AE1090" t="s">
        <v>41</v>
      </c>
    </row>
    <row r="1091" spans="1:31" x14ac:dyDescent="0.25">
      <c r="A1091">
        <v>2019</v>
      </c>
      <c r="B1091">
        <v>3</v>
      </c>
      <c r="C1091">
        <v>23</v>
      </c>
      <c r="D1091">
        <v>1</v>
      </c>
      <c r="E1091">
        <v>1</v>
      </c>
      <c r="F1091">
        <v>2000</v>
      </c>
      <c r="G1091">
        <v>1675865</v>
      </c>
      <c r="H1091" t="s">
        <v>543</v>
      </c>
      <c r="I1091" t="s">
        <v>544</v>
      </c>
      <c r="J1091" t="s">
        <v>34</v>
      </c>
      <c r="K1091">
        <f>O1091+O1092+O1093+O1094+O1095+O1096+O1097+O1098+O1099</f>
        <v>7800000</v>
      </c>
      <c r="L1091">
        <v>111</v>
      </c>
      <c r="M1091">
        <v>10</v>
      </c>
      <c r="N1091" t="s">
        <v>163</v>
      </c>
      <c r="O1091">
        <v>6000000</v>
      </c>
      <c r="P1091">
        <v>5460000</v>
      </c>
      <c r="Q1091" t="s">
        <v>36</v>
      </c>
      <c r="T1091" t="s">
        <v>164</v>
      </c>
      <c r="U1091" t="s">
        <v>229</v>
      </c>
      <c r="V1091" t="s">
        <v>38</v>
      </c>
      <c r="W1091" t="s">
        <v>39</v>
      </c>
      <c r="Y1091">
        <v>1997</v>
      </c>
      <c r="Z1091">
        <v>1</v>
      </c>
      <c r="AA1091" t="s">
        <v>545</v>
      </c>
      <c r="AB1091" t="s">
        <v>546</v>
      </c>
      <c r="AC1091" s="1">
        <v>35505</v>
      </c>
      <c r="AE1091" t="s">
        <v>41</v>
      </c>
    </row>
    <row r="1092" spans="1:31" x14ac:dyDescent="0.25">
      <c r="A1092">
        <v>2019</v>
      </c>
      <c r="B1092">
        <v>3</v>
      </c>
      <c r="C1092">
        <v>23</v>
      </c>
      <c r="D1092">
        <v>1</v>
      </c>
      <c r="E1092">
        <v>1</v>
      </c>
      <c r="F1092">
        <v>2000</v>
      </c>
      <c r="G1092">
        <v>1675865</v>
      </c>
      <c r="H1092" t="s">
        <v>543</v>
      </c>
      <c r="I1092" t="s">
        <v>544</v>
      </c>
      <c r="J1092" t="s">
        <v>34</v>
      </c>
      <c r="K1092">
        <v>0</v>
      </c>
      <c r="L1092">
        <v>113</v>
      </c>
      <c r="M1092">
        <v>30</v>
      </c>
      <c r="N1092">
        <v>0</v>
      </c>
      <c r="O1092">
        <v>0</v>
      </c>
      <c r="P1092">
        <v>0</v>
      </c>
      <c r="Q1092" t="s">
        <v>42</v>
      </c>
      <c r="T1092" t="s">
        <v>164</v>
      </c>
      <c r="U1092" t="s">
        <v>229</v>
      </c>
      <c r="V1092" t="s">
        <v>38</v>
      </c>
      <c r="W1092" t="s">
        <v>39</v>
      </c>
      <c r="Y1092">
        <v>1997</v>
      </c>
      <c r="Z1092">
        <v>1</v>
      </c>
      <c r="AA1092" t="s">
        <v>545</v>
      </c>
      <c r="AB1092" t="s">
        <v>546</v>
      </c>
      <c r="AC1092" s="1">
        <v>35505</v>
      </c>
      <c r="AE1092" t="s">
        <v>41</v>
      </c>
    </row>
    <row r="1093" spans="1:31" x14ac:dyDescent="0.25">
      <c r="A1093">
        <v>2019</v>
      </c>
      <c r="B1093">
        <v>3</v>
      </c>
      <c r="C1093">
        <v>23</v>
      </c>
      <c r="D1093">
        <v>1</v>
      </c>
      <c r="E1093">
        <v>1</v>
      </c>
      <c r="F1093">
        <v>2000</v>
      </c>
      <c r="G1093">
        <v>1675865</v>
      </c>
      <c r="H1093" t="s">
        <v>543</v>
      </c>
      <c r="I1093" t="s">
        <v>544</v>
      </c>
      <c r="J1093" t="s">
        <v>34</v>
      </c>
      <c r="K1093">
        <v>0</v>
      </c>
      <c r="L1093">
        <v>114</v>
      </c>
      <c r="M1093">
        <v>10</v>
      </c>
      <c r="N1093">
        <v>0</v>
      </c>
      <c r="O1093">
        <v>0</v>
      </c>
      <c r="P1093">
        <v>0</v>
      </c>
      <c r="Q1093" t="s">
        <v>43</v>
      </c>
      <c r="T1093" t="s">
        <v>164</v>
      </c>
      <c r="U1093" t="s">
        <v>229</v>
      </c>
      <c r="V1093" t="s">
        <v>38</v>
      </c>
      <c r="W1093" t="s">
        <v>39</v>
      </c>
      <c r="Y1093">
        <v>1997</v>
      </c>
      <c r="Z1093">
        <v>1</v>
      </c>
      <c r="AA1093" t="s">
        <v>545</v>
      </c>
      <c r="AB1093" t="s">
        <v>546</v>
      </c>
      <c r="AC1093" s="1">
        <v>35505</v>
      </c>
      <c r="AE1093" t="s">
        <v>41</v>
      </c>
    </row>
    <row r="1094" spans="1:31" x14ac:dyDescent="0.25">
      <c r="A1094">
        <v>2019</v>
      </c>
      <c r="B1094">
        <v>3</v>
      </c>
      <c r="C1094">
        <v>23</v>
      </c>
      <c r="D1094">
        <v>1</v>
      </c>
      <c r="E1094">
        <v>1</v>
      </c>
      <c r="F1094">
        <v>2000</v>
      </c>
      <c r="G1094">
        <v>1675865</v>
      </c>
      <c r="H1094" t="s">
        <v>543</v>
      </c>
      <c r="I1094" t="s">
        <v>544</v>
      </c>
      <c r="J1094" t="s">
        <v>34</v>
      </c>
      <c r="K1094">
        <v>0</v>
      </c>
      <c r="L1094">
        <v>123</v>
      </c>
      <c r="M1094">
        <v>30</v>
      </c>
      <c r="N1094">
        <v>0</v>
      </c>
      <c r="O1094">
        <v>0</v>
      </c>
      <c r="P1094">
        <v>0</v>
      </c>
      <c r="Q1094" t="s">
        <v>44</v>
      </c>
      <c r="T1094" t="s">
        <v>164</v>
      </c>
      <c r="U1094" t="s">
        <v>229</v>
      </c>
      <c r="V1094" t="s">
        <v>38</v>
      </c>
      <c r="W1094" t="s">
        <v>39</v>
      </c>
      <c r="Y1094">
        <v>1997</v>
      </c>
      <c r="Z1094">
        <v>1</v>
      </c>
      <c r="AA1094" t="s">
        <v>545</v>
      </c>
      <c r="AB1094" t="s">
        <v>546</v>
      </c>
      <c r="AC1094" s="1">
        <v>35505</v>
      </c>
      <c r="AE1094" t="s">
        <v>41</v>
      </c>
    </row>
    <row r="1095" spans="1:31" x14ac:dyDescent="0.25">
      <c r="A1095">
        <v>2019</v>
      </c>
      <c r="B1095">
        <v>3</v>
      </c>
      <c r="C1095">
        <v>23</v>
      </c>
      <c r="D1095">
        <v>1</v>
      </c>
      <c r="E1095">
        <v>1</v>
      </c>
      <c r="F1095">
        <v>2000</v>
      </c>
      <c r="G1095">
        <v>1675865</v>
      </c>
      <c r="H1095" t="s">
        <v>543</v>
      </c>
      <c r="I1095" t="s">
        <v>544</v>
      </c>
      <c r="J1095" t="s">
        <v>34</v>
      </c>
      <c r="K1095">
        <v>0</v>
      </c>
      <c r="L1095">
        <v>125</v>
      </c>
      <c r="M1095">
        <v>30</v>
      </c>
      <c r="N1095">
        <v>0</v>
      </c>
      <c r="O1095">
        <v>0</v>
      </c>
      <c r="P1095">
        <v>0</v>
      </c>
      <c r="Q1095" t="s">
        <v>45</v>
      </c>
      <c r="T1095" t="s">
        <v>164</v>
      </c>
      <c r="U1095" t="s">
        <v>229</v>
      </c>
      <c r="V1095" t="s">
        <v>38</v>
      </c>
      <c r="W1095" t="s">
        <v>39</v>
      </c>
      <c r="Y1095">
        <v>1997</v>
      </c>
      <c r="Z1095">
        <v>1</v>
      </c>
      <c r="AA1095" t="s">
        <v>545</v>
      </c>
      <c r="AB1095" t="s">
        <v>546</v>
      </c>
      <c r="AC1095" s="1">
        <v>35505</v>
      </c>
      <c r="AE1095" t="s">
        <v>41</v>
      </c>
    </row>
    <row r="1096" spans="1:31" x14ac:dyDescent="0.25">
      <c r="A1096">
        <v>2019</v>
      </c>
      <c r="B1096">
        <v>3</v>
      </c>
      <c r="C1096">
        <v>23</v>
      </c>
      <c r="D1096">
        <v>1</v>
      </c>
      <c r="E1096">
        <v>1</v>
      </c>
      <c r="F1096">
        <v>2000</v>
      </c>
      <c r="G1096">
        <v>1675865</v>
      </c>
      <c r="H1096" t="s">
        <v>543</v>
      </c>
      <c r="I1096" t="s">
        <v>544</v>
      </c>
      <c r="J1096" t="s">
        <v>34</v>
      </c>
      <c r="K1096">
        <v>0</v>
      </c>
      <c r="L1096">
        <v>131</v>
      </c>
      <c r="M1096">
        <v>30</v>
      </c>
      <c r="N1096">
        <v>0</v>
      </c>
      <c r="O1096">
        <v>0</v>
      </c>
      <c r="P1096">
        <v>0</v>
      </c>
      <c r="Q1096" t="s">
        <v>46</v>
      </c>
      <c r="T1096" t="s">
        <v>164</v>
      </c>
      <c r="U1096" t="s">
        <v>229</v>
      </c>
      <c r="V1096" t="s">
        <v>38</v>
      </c>
      <c r="W1096" t="s">
        <v>39</v>
      </c>
      <c r="Y1096">
        <v>1997</v>
      </c>
      <c r="Z1096">
        <v>1</v>
      </c>
      <c r="AA1096" t="s">
        <v>545</v>
      </c>
      <c r="AB1096" t="s">
        <v>546</v>
      </c>
      <c r="AC1096" s="1">
        <v>35505</v>
      </c>
      <c r="AE1096" t="s">
        <v>41</v>
      </c>
    </row>
    <row r="1097" spans="1:31" x14ac:dyDescent="0.25">
      <c r="A1097">
        <v>2019</v>
      </c>
      <c r="B1097">
        <v>3</v>
      </c>
      <c r="C1097">
        <v>23</v>
      </c>
      <c r="D1097">
        <v>1</v>
      </c>
      <c r="E1097">
        <v>1</v>
      </c>
      <c r="F1097">
        <v>2000</v>
      </c>
      <c r="G1097">
        <v>1675865</v>
      </c>
      <c r="H1097" t="s">
        <v>543</v>
      </c>
      <c r="I1097" t="s">
        <v>544</v>
      </c>
      <c r="J1097" t="s">
        <v>34</v>
      </c>
      <c r="K1097">
        <v>0</v>
      </c>
      <c r="L1097">
        <v>133</v>
      </c>
      <c r="M1097">
        <v>30</v>
      </c>
      <c r="N1097">
        <v>0</v>
      </c>
      <c r="O1097">
        <v>1800000</v>
      </c>
      <c r="P1097">
        <v>1800000</v>
      </c>
      <c r="Q1097" t="s">
        <v>47</v>
      </c>
      <c r="T1097" t="s">
        <v>164</v>
      </c>
      <c r="U1097" t="s">
        <v>229</v>
      </c>
      <c r="V1097" t="s">
        <v>38</v>
      </c>
      <c r="W1097" t="s">
        <v>39</v>
      </c>
      <c r="Y1097">
        <v>1997</v>
      </c>
      <c r="Z1097">
        <v>1</v>
      </c>
      <c r="AA1097" t="s">
        <v>545</v>
      </c>
      <c r="AB1097" t="s">
        <v>546</v>
      </c>
      <c r="AC1097" s="1">
        <v>35505</v>
      </c>
      <c r="AE1097" t="s">
        <v>41</v>
      </c>
    </row>
    <row r="1098" spans="1:31" x14ac:dyDescent="0.25">
      <c r="A1098">
        <v>2019</v>
      </c>
      <c r="B1098">
        <v>3</v>
      </c>
      <c r="C1098">
        <v>23</v>
      </c>
      <c r="D1098">
        <v>1</v>
      </c>
      <c r="E1098">
        <v>1</v>
      </c>
      <c r="F1098">
        <v>2000</v>
      </c>
      <c r="G1098">
        <v>1675865</v>
      </c>
      <c r="H1098" t="s">
        <v>543</v>
      </c>
      <c r="I1098" t="s">
        <v>544</v>
      </c>
      <c r="J1098" t="s">
        <v>34</v>
      </c>
      <c r="K1098">
        <v>0</v>
      </c>
      <c r="L1098">
        <v>199</v>
      </c>
      <c r="M1098">
        <v>30</v>
      </c>
      <c r="N1098">
        <v>0</v>
      </c>
      <c r="O1098">
        <v>0</v>
      </c>
      <c r="P1098">
        <v>0</v>
      </c>
      <c r="Q1098" t="s">
        <v>48</v>
      </c>
      <c r="T1098" t="s">
        <v>164</v>
      </c>
      <c r="U1098" t="s">
        <v>229</v>
      </c>
      <c r="V1098" t="s">
        <v>38</v>
      </c>
      <c r="W1098" t="s">
        <v>39</v>
      </c>
      <c r="Y1098">
        <v>1997</v>
      </c>
      <c r="Z1098">
        <v>1</v>
      </c>
      <c r="AA1098" t="s">
        <v>545</v>
      </c>
      <c r="AB1098" t="s">
        <v>546</v>
      </c>
      <c r="AC1098" s="1">
        <v>35505</v>
      </c>
      <c r="AE1098" t="s">
        <v>41</v>
      </c>
    </row>
    <row r="1099" spans="1:31" x14ac:dyDescent="0.25">
      <c r="A1099">
        <v>2019</v>
      </c>
      <c r="B1099">
        <v>3</v>
      </c>
      <c r="C1099">
        <v>23</v>
      </c>
      <c r="D1099">
        <v>1</v>
      </c>
      <c r="E1099">
        <v>1</v>
      </c>
      <c r="F1099">
        <v>2000</v>
      </c>
      <c r="G1099">
        <v>1675865</v>
      </c>
      <c r="H1099" t="s">
        <v>543</v>
      </c>
      <c r="I1099" t="s">
        <v>544</v>
      </c>
      <c r="J1099" t="s">
        <v>34</v>
      </c>
      <c r="K1099">
        <v>0</v>
      </c>
      <c r="L1099">
        <v>232</v>
      </c>
      <c r="M1099">
        <v>30</v>
      </c>
      <c r="N1099">
        <v>0</v>
      </c>
      <c r="O1099">
        <v>0</v>
      </c>
      <c r="P1099">
        <v>0</v>
      </c>
      <c r="Q1099" t="s">
        <v>49</v>
      </c>
      <c r="T1099" t="s">
        <v>164</v>
      </c>
      <c r="U1099" t="s">
        <v>229</v>
      </c>
      <c r="V1099" t="s">
        <v>38</v>
      </c>
      <c r="W1099" t="s">
        <v>39</v>
      </c>
      <c r="Y1099">
        <v>1997</v>
      </c>
      <c r="Z1099">
        <v>1</v>
      </c>
      <c r="AA1099" t="s">
        <v>545</v>
      </c>
      <c r="AB1099" t="s">
        <v>546</v>
      </c>
      <c r="AC1099" s="1">
        <v>35505</v>
      </c>
      <c r="AE1099" t="s">
        <v>41</v>
      </c>
    </row>
    <row r="1100" spans="1:31" x14ac:dyDescent="0.25">
      <c r="A1100">
        <v>2019</v>
      </c>
      <c r="B1100">
        <v>3</v>
      </c>
      <c r="C1100">
        <v>23</v>
      </c>
      <c r="D1100">
        <v>1</v>
      </c>
      <c r="E1100">
        <v>1</v>
      </c>
      <c r="F1100">
        <v>14000</v>
      </c>
      <c r="G1100">
        <v>1712350</v>
      </c>
      <c r="H1100" t="s">
        <v>547</v>
      </c>
      <c r="I1100" t="s">
        <v>548</v>
      </c>
      <c r="J1100" t="s">
        <v>34</v>
      </c>
      <c r="K1100">
        <f>O1100+O1101+O1102+O1103+O1104+O1105+O1106+O1107+O1108</f>
        <v>7187312</v>
      </c>
      <c r="L1100">
        <v>111</v>
      </c>
      <c r="M1100">
        <v>10</v>
      </c>
      <c r="N1100" t="s">
        <v>128</v>
      </c>
      <c r="O1100">
        <v>3500000</v>
      </c>
      <c r="P1100">
        <v>3185000</v>
      </c>
      <c r="Q1100" t="s">
        <v>36</v>
      </c>
      <c r="T1100" t="s">
        <v>37</v>
      </c>
      <c r="U1100" t="s">
        <v>352</v>
      </c>
      <c r="V1100" t="s">
        <v>38</v>
      </c>
      <c r="W1100" t="s">
        <v>39</v>
      </c>
      <c r="Y1100">
        <v>1995</v>
      </c>
      <c r="Z1100">
        <v>1</v>
      </c>
      <c r="AA1100" t="s">
        <v>507</v>
      </c>
      <c r="AB1100" t="s">
        <v>549</v>
      </c>
      <c r="AC1100" s="1">
        <v>35004</v>
      </c>
      <c r="AE1100" t="s">
        <v>41</v>
      </c>
    </row>
    <row r="1101" spans="1:31" x14ac:dyDescent="0.25">
      <c r="A1101">
        <v>2019</v>
      </c>
      <c r="B1101">
        <v>3</v>
      </c>
      <c r="C1101">
        <v>23</v>
      </c>
      <c r="D1101">
        <v>1</v>
      </c>
      <c r="E1101">
        <v>1</v>
      </c>
      <c r="F1101">
        <v>14000</v>
      </c>
      <c r="G1101">
        <v>1712350</v>
      </c>
      <c r="H1101" t="s">
        <v>547</v>
      </c>
      <c r="I1101" t="s">
        <v>548</v>
      </c>
      <c r="J1101" t="s">
        <v>34</v>
      </c>
      <c r="K1101">
        <v>0</v>
      </c>
      <c r="L1101">
        <v>113</v>
      </c>
      <c r="M1101">
        <v>30</v>
      </c>
      <c r="N1101">
        <v>0</v>
      </c>
      <c r="O1101">
        <v>0</v>
      </c>
      <c r="P1101">
        <v>0</v>
      </c>
      <c r="Q1101" t="s">
        <v>42</v>
      </c>
      <c r="T1101" t="s">
        <v>37</v>
      </c>
      <c r="U1101" t="s">
        <v>352</v>
      </c>
      <c r="V1101" t="s">
        <v>38</v>
      </c>
      <c r="W1101" t="s">
        <v>39</v>
      </c>
      <c r="Y1101">
        <v>1995</v>
      </c>
      <c r="Z1101">
        <v>1</v>
      </c>
      <c r="AA1101" t="s">
        <v>507</v>
      </c>
      <c r="AB1101" t="s">
        <v>549</v>
      </c>
      <c r="AC1101" s="1">
        <v>35004</v>
      </c>
      <c r="AE1101" t="s">
        <v>41</v>
      </c>
    </row>
    <row r="1102" spans="1:31" x14ac:dyDescent="0.25">
      <c r="A1102">
        <v>2019</v>
      </c>
      <c r="B1102">
        <v>3</v>
      </c>
      <c r="C1102">
        <v>23</v>
      </c>
      <c r="D1102">
        <v>1</v>
      </c>
      <c r="E1102">
        <v>1</v>
      </c>
      <c r="F1102">
        <v>14000</v>
      </c>
      <c r="G1102">
        <v>1712350</v>
      </c>
      <c r="H1102" t="s">
        <v>547</v>
      </c>
      <c r="I1102" t="s">
        <v>548</v>
      </c>
      <c r="J1102" t="s">
        <v>34</v>
      </c>
      <c r="K1102">
        <v>0</v>
      </c>
      <c r="L1102">
        <v>114</v>
      </c>
      <c r="M1102">
        <v>10</v>
      </c>
      <c r="N1102">
        <v>0</v>
      </c>
      <c r="O1102">
        <v>0</v>
      </c>
      <c r="P1102">
        <v>0</v>
      </c>
      <c r="Q1102" t="s">
        <v>43</v>
      </c>
      <c r="T1102" t="s">
        <v>37</v>
      </c>
      <c r="U1102" t="s">
        <v>352</v>
      </c>
      <c r="V1102" t="s">
        <v>38</v>
      </c>
      <c r="W1102" t="s">
        <v>39</v>
      </c>
      <c r="Y1102">
        <v>1995</v>
      </c>
      <c r="Z1102">
        <v>1</v>
      </c>
      <c r="AA1102" t="s">
        <v>507</v>
      </c>
      <c r="AB1102" t="s">
        <v>549</v>
      </c>
      <c r="AC1102" s="1">
        <v>35004</v>
      </c>
      <c r="AE1102" t="s">
        <v>41</v>
      </c>
    </row>
    <row r="1103" spans="1:31" x14ac:dyDescent="0.25">
      <c r="A1103">
        <v>2019</v>
      </c>
      <c r="B1103">
        <v>3</v>
      </c>
      <c r="C1103">
        <v>23</v>
      </c>
      <c r="D1103">
        <v>1</v>
      </c>
      <c r="E1103">
        <v>1</v>
      </c>
      <c r="F1103">
        <v>14000</v>
      </c>
      <c r="G1103">
        <v>1712350</v>
      </c>
      <c r="H1103" t="s">
        <v>547</v>
      </c>
      <c r="I1103" t="s">
        <v>548</v>
      </c>
      <c r="J1103" t="s">
        <v>34</v>
      </c>
      <c r="K1103">
        <v>0</v>
      </c>
      <c r="L1103">
        <v>123</v>
      </c>
      <c r="M1103">
        <v>30</v>
      </c>
      <c r="N1103">
        <v>0</v>
      </c>
      <c r="O1103">
        <v>1337312</v>
      </c>
      <c r="P1103">
        <v>1337312</v>
      </c>
      <c r="Q1103" t="s">
        <v>44</v>
      </c>
      <c r="T1103" t="s">
        <v>37</v>
      </c>
      <c r="U1103" t="s">
        <v>352</v>
      </c>
      <c r="V1103" t="s">
        <v>38</v>
      </c>
      <c r="W1103" t="s">
        <v>39</v>
      </c>
      <c r="Y1103">
        <v>1995</v>
      </c>
      <c r="Z1103">
        <v>1</v>
      </c>
      <c r="AA1103" t="s">
        <v>507</v>
      </c>
      <c r="AB1103" t="s">
        <v>549</v>
      </c>
      <c r="AC1103" s="1">
        <v>35004</v>
      </c>
      <c r="AE1103" t="s">
        <v>41</v>
      </c>
    </row>
    <row r="1104" spans="1:31" x14ac:dyDescent="0.25">
      <c r="A1104">
        <v>2019</v>
      </c>
      <c r="B1104">
        <v>3</v>
      </c>
      <c r="C1104">
        <v>23</v>
      </c>
      <c r="D1104">
        <v>1</v>
      </c>
      <c r="E1104">
        <v>1</v>
      </c>
      <c r="F1104">
        <v>14000</v>
      </c>
      <c r="G1104">
        <v>1712350</v>
      </c>
      <c r="H1104" t="s">
        <v>547</v>
      </c>
      <c r="I1104" t="s">
        <v>548</v>
      </c>
      <c r="J1104" t="s">
        <v>34</v>
      </c>
      <c r="K1104">
        <v>0</v>
      </c>
      <c r="L1104">
        <v>125</v>
      </c>
      <c r="M1104">
        <v>30</v>
      </c>
      <c r="N1104">
        <v>0</v>
      </c>
      <c r="O1104">
        <v>0</v>
      </c>
      <c r="P1104">
        <v>0</v>
      </c>
      <c r="Q1104" t="s">
        <v>45</v>
      </c>
      <c r="T1104" t="s">
        <v>37</v>
      </c>
      <c r="U1104" t="s">
        <v>352</v>
      </c>
      <c r="V1104" t="s">
        <v>38</v>
      </c>
      <c r="W1104" t="s">
        <v>39</v>
      </c>
      <c r="Y1104">
        <v>1995</v>
      </c>
      <c r="Z1104">
        <v>1</v>
      </c>
      <c r="AA1104" t="s">
        <v>507</v>
      </c>
      <c r="AB1104" t="s">
        <v>549</v>
      </c>
      <c r="AC1104" s="1">
        <v>35004</v>
      </c>
      <c r="AE1104" t="s">
        <v>41</v>
      </c>
    </row>
    <row r="1105" spans="1:31" x14ac:dyDescent="0.25">
      <c r="A1105">
        <v>2019</v>
      </c>
      <c r="B1105">
        <v>3</v>
      </c>
      <c r="C1105">
        <v>23</v>
      </c>
      <c r="D1105">
        <v>1</v>
      </c>
      <c r="E1105">
        <v>1</v>
      </c>
      <c r="F1105">
        <v>14000</v>
      </c>
      <c r="G1105">
        <v>1712350</v>
      </c>
      <c r="H1105" t="s">
        <v>547</v>
      </c>
      <c r="I1105" t="s">
        <v>548</v>
      </c>
      <c r="J1105" t="s">
        <v>34</v>
      </c>
      <c r="K1105">
        <v>0</v>
      </c>
      <c r="L1105">
        <v>131</v>
      </c>
      <c r="M1105">
        <v>30</v>
      </c>
      <c r="N1105">
        <v>0</v>
      </c>
      <c r="O1105">
        <v>0</v>
      </c>
      <c r="P1105">
        <v>0</v>
      </c>
      <c r="Q1105" t="s">
        <v>46</v>
      </c>
      <c r="T1105" t="s">
        <v>37</v>
      </c>
      <c r="U1105" t="s">
        <v>352</v>
      </c>
      <c r="V1105" t="s">
        <v>38</v>
      </c>
      <c r="W1105" t="s">
        <v>39</v>
      </c>
      <c r="Y1105">
        <v>1995</v>
      </c>
      <c r="Z1105">
        <v>1</v>
      </c>
      <c r="AA1105" t="s">
        <v>507</v>
      </c>
      <c r="AB1105" t="s">
        <v>549</v>
      </c>
      <c r="AC1105" s="1">
        <v>35004</v>
      </c>
      <c r="AE1105" t="s">
        <v>41</v>
      </c>
    </row>
    <row r="1106" spans="1:31" x14ac:dyDescent="0.25">
      <c r="A1106">
        <v>2019</v>
      </c>
      <c r="B1106">
        <v>3</v>
      </c>
      <c r="C1106">
        <v>23</v>
      </c>
      <c r="D1106">
        <v>1</v>
      </c>
      <c r="E1106">
        <v>1</v>
      </c>
      <c r="F1106">
        <v>14000</v>
      </c>
      <c r="G1106">
        <v>1712350</v>
      </c>
      <c r="H1106" t="s">
        <v>547</v>
      </c>
      <c r="I1106" t="s">
        <v>548</v>
      </c>
      <c r="J1106" t="s">
        <v>34</v>
      </c>
      <c r="K1106">
        <v>0</v>
      </c>
      <c r="L1106">
        <v>133</v>
      </c>
      <c r="M1106">
        <v>30</v>
      </c>
      <c r="N1106">
        <v>0</v>
      </c>
      <c r="O1106">
        <v>1350000</v>
      </c>
      <c r="P1106">
        <v>1350000</v>
      </c>
      <c r="Q1106" t="s">
        <v>47</v>
      </c>
      <c r="T1106" t="s">
        <v>37</v>
      </c>
      <c r="U1106" t="s">
        <v>352</v>
      </c>
      <c r="V1106" t="s">
        <v>38</v>
      </c>
      <c r="W1106" t="s">
        <v>39</v>
      </c>
      <c r="Y1106">
        <v>1995</v>
      </c>
      <c r="Z1106">
        <v>1</v>
      </c>
      <c r="AA1106" t="s">
        <v>507</v>
      </c>
      <c r="AB1106" t="s">
        <v>549</v>
      </c>
      <c r="AC1106" s="1">
        <v>35004</v>
      </c>
      <c r="AE1106" t="s">
        <v>41</v>
      </c>
    </row>
    <row r="1107" spans="1:31" x14ac:dyDescent="0.25">
      <c r="A1107">
        <v>2019</v>
      </c>
      <c r="B1107">
        <v>3</v>
      </c>
      <c r="C1107">
        <v>23</v>
      </c>
      <c r="D1107">
        <v>1</v>
      </c>
      <c r="E1107">
        <v>1</v>
      </c>
      <c r="F1107">
        <v>14000</v>
      </c>
      <c r="G1107">
        <v>1712350</v>
      </c>
      <c r="H1107" t="s">
        <v>547</v>
      </c>
      <c r="I1107" t="s">
        <v>548</v>
      </c>
      <c r="J1107" t="s">
        <v>34</v>
      </c>
      <c r="K1107">
        <v>0</v>
      </c>
      <c r="L1107">
        <v>199</v>
      </c>
      <c r="M1107">
        <v>30</v>
      </c>
      <c r="N1107">
        <v>0</v>
      </c>
      <c r="O1107">
        <v>1000000</v>
      </c>
      <c r="P1107">
        <v>910000</v>
      </c>
      <c r="Q1107" t="s">
        <v>48</v>
      </c>
      <c r="T1107" t="s">
        <v>37</v>
      </c>
      <c r="U1107" t="s">
        <v>352</v>
      </c>
      <c r="V1107" t="s">
        <v>38</v>
      </c>
      <c r="W1107" t="s">
        <v>39</v>
      </c>
      <c r="Y1107">
        <v>1995</v>
      </c>
      <c r="Z1107">
        <v>1</v>
      </c>
      <c r="AA1107" t="s">
        <v>507</v>
      </c>
      <c r="AB1107" t="s">
        <v>549</v>
      </c>
      <c r="AC1107" s="1">
        <v>35004</v>
      </c>
      <c r="AE1107" t="s">
        <v>41</v>
      </c>
    </row>
    <row r="1108" spans="1:31" x14ac:dyDescent="0.25">
      <c r="A1108">
        <v>2019</v>
      </c>
      <c r="B1108">
        <v>3</v>
      </c>
      <c r="C1108">
        <v>23</v>
      </c>
      <c r="D1108">
        <v>1</v>
      </c>
      <c r="E1108">
        <v>1</v>
      </c>
      <c r="F1108">
        <v>14000</v>
      </c>
      <c r="G1108">
        <v>1712350</v>
      </c>
      <c r="H1108" t="s">
        <v>547</v>
      </c>
      <c r="I1108" t="s">
        <v>548</v>
      </c>
      <c r="J1108" t="s">
        <v>34</v>
      </c>
      <c r="K1108">
        <v>0</v>
      </c>
      <c r="L1108">
        <v>232</v>
      </c>
      <c r="M1108">
        <v>30</v>
      </c>
      <c r="N1108">
        <v>0</v>
      </c>
      <c r="O1108">
        <v>0</v>
      </c>
      <c r="P1108">
        <v>0</v>
      </c>
      <c r="Q1108" t="s">
        <v>49</v>
      </c>
      <c r="T1108" t="s">
        <v>37</v>
      </c>
      <c r="U1108" t="s">
        <v>352</v>
      </c>
      <c r="V1108" t="s">
        <v>38</v>
      </c>
      <c r="W1108" t="s">
        <v>39</v>
      </c>
      <c r="Y1108">
        <v>1995</v>
      </c>
      <c r="Z1108">
        <v>1</v>
      </c>
      <c r="AA1108" t="s">
        <v>507</v>
      </c>
      <c r="AB1108" t="s">
        <v>549</v>
      </c>
      <c r="AC1108" s="1">
        <v>35004</v>
      </c>
      <c r="AE1108" t="s">
        <v>41</v>
      </c>
    </row>
    <row r="1109" spans="1:31" x14ac:dyDescent="0.25">
      <c r="A1109">
        <v>2019</v>
      </c>
      <c r="B1109">
        <v>3</v>
      </c>
      <c r="C1109">
        <v>23</v>
      </c>
      <c r="D1109">
        <v>1</v>
      </c>
      <c r="E1109">
        <v>1</v>
      </c>
      <c r="F1109">
        <v>46000</v>
      </c>
      <c r="G1109">
        <v>1732092</v>
      </c>
      <c r="H1109" t="s">
        <v>146</v>
      </c>
      <c r="I1109" t="s">
        <v>550</v>
      </c>
      <c r="J1109" t="s">
        <v>34</v>
      </c>
      <c r="K1109">
        <f>O1109+O1110+O1111+O1112+O1113+O1114+O1115+O1116+O1117</f>
        <v>5403800</v>
      </c>
      <c r="L1109">
        <v>111</v>
      </c>
      <c r="M1109">
        <v>10</v>
      </c>
      <c r="N1109" t="s">
        <v>160</v>
      </c>
      <c r="O1109">
        <v>2600000</v>
      </c>
      <c r="P1109">
        <v>2366000</v>
      </c>
      <c r="Q1109" t="s">
        <v>36</v>
      </c>
      <c r="T1109" t="s">
        <v>73</v>
      </c>
      <c r="U1109" t="s">
        <v>139</v>
      </c>
      <c r="V1109" t="s">
        <v>38</v>
      </c>
      <c r="W1109" t="s">
        <v>39</v>
      </c>
      <c r="Y1109">
        <v>1999</v>
      </c>
      <c r="Z1109">
        <v>1</v>
      </c>
      <c r="AA1109" t="s">
        <v>75</v>
      </c>
      <c r="AB1109" t="s">
        <v>69</v>
      </c>
      <c r="AC1109" s="1">
        <v>36251</v>
      </c>
      <c r="AE1109" t="s">
        <v>41</v>
      </c>
    </row>
    <row r="1110" spans="1:31" x14ac:dyDescent="0.25">
      <c r="A1110">
        <v>2019</v>
      </c>
      <c r="B1110">
        <v>3</v>
      </c>
      <c r="C1110">
        <v>23</v>
      </c>
      <c r="D1110">
        <v>1</v>
      </c>
      <c r="E1110">
        <v>1</v>
      </c>
      <c r="F1110">
        <v>46000</v>
      </c>
      <c r="G1110">
        <v>1732092</v>
      </c>
      <c r="H1110" t="s">
        <v>146</v>
      </c>
      <c r="I1110" t="s">
        <v>550</v>
      </c>
      <c r="J1110" t="s">
        <v>34</v>
      </c>
      <c r="K1110">
        <v>0</v>
      </c>
      <c r="L1110">
        <v>113</v>
      </c>
      <c r="M1110">
        <v>30</v>
      </c>
      <c r="N1110">
        <v>0</v>
      </c>
      <c r="O1110">
        <v>0</v>
      </c>
      <c r="P1110">
        <v>0</v>
      </c>
      <c r="Q1110" t="s">
        <v>42</v>
      </c>
      <c r="T1110" t="s">
        <v>73</v>
      </c>
      <c r="U1110" t="s">
        <v>139</v>
      </c>
      <c r="V1110" t="s">
        <v>38</v>
      </c>
      <c r="W1110" t="s">
        <v>39</v>
      </c>
      <c r="Y1110">
        <v>1999</v>
      </c>
      <c r="Z1110">
        <v>1</v>
      </c>
      <c r="AA1110" t="s">
        <v>75</v>
      </c>
      <c r="AB1110" t="s">
        <v>69</v>
      </c>
      <c r="AC1110" s="1">
        <v>36251</v>
      </c>
      <c r="AE1110" t="s">
        <v>41</v>
      </c>
    </row>
    <row r="1111" spans="1:31" x14ac:dyDescent="0.25">
      <c r="A1111">
        <v>2019</v>
      </c>
      <c r="B1111">
        <v>3</v>
      </c>
      <c r="C1111">
        <v>23</v>
      </c>
      <c r="D1111">
        <v>1</v>
      </c>
      <c r="E1111">
        <v>1</v>
      </c>
      <c r="F1111">
        <v>46000</v>
      </c>
      <c r="G1111">
        <v>1732092</v>
      </c>
      <c r="H1111" t="s">
        <v>146</v>
      </c>
      <c r="I1111" t="s">
        <v>550</v>
      </c>
      <c r="J1111" t="s">
        <v>34</v>
      </c>
      <c r="K1111">
        <v>0</v>
      </c>
      <c r="L1111">
        <v>114</v>
      </c>
      <c r="M1111">
        <v>10</v>
      </c>
      <c r="N1111">
        <v>0</v>
      </c>
      <c r="O1111">
        <v>0</v>
      </c>
      <c r="P1111">
        <v>0</v>
      </c>
      <c r="Q1111" t="s">
        <v>43</v>
      </c>
      <c r="T1111" t="s">
        <v>73</v>
      </c>
      <c r="U1111" t="s">
        <v>139</v>
      </c>
      <c r="V1111" t="s">
        <v>38</v>
      </c>
      <c r="W1111" t="s">
        <v>39</v>
      </c>
      <c r="Y1111">
        <v>1999</v>
      </c>
      <c r="Z1111">
        <v>1</v>
      </c>
      <c r="AA1111" t="s">
        <v>75</v>
      </c>
      <c r="AB1111" t="s">
        <v>69</v>
      </c>
      <c r="AC1111" s="1">
        <v>36251</v>
      </c>
      <c r="AE1111" t="s">
        <v>41</v>
      </c>
    </row>
    <row r="1112" spans="1:31" x14ac:dyDescent="0.25">
      <c r="A1112">
        <v>2019</v>
      </c>
      <c r="B1112">
        <v>3</v>
      </c>
      <c r="C1112">
        <v>23</v>
      </c>
      <c r="D1112">
        <v>1</v>
      </c>
      <c r="E1112">
        <v>1</v>
      </c>
      <c r="F1112">
        <v>46000</v>
      </c>
      <c r="G1112">
        <v>1732092</v>
      </c>
      <c r="H1112" t="s">
        <v>146</v>
      </c>
      <c r="I1112" t="s">
        <v>550</v>
      </c>
      <c r="J1112" t="s">
        <v>34</v>
      </c>
      <c r="K1112">
        <v>0</v>
      </c>
      <c r="L1112">
        <v>123</v>
      </c>
      <c r="M1112">
        <v>30</v>
      </c>
      <c r="N1112">
        <v>0</v>
      </c>
      <c r="O1112">
        <v>442000</v>
      </c>
      <c r="P1112">
        <v>442000</v>
      </c>
      <c r="Q1112" t="s">
        <v>44</v>
      </c>
      <c r="T1112" t="s">
        <v>73</v>
      </c>
      <c r="U1112" t="s">
        <v>139</v>
      </c>
      <c r="V1112" t="s">
        <v>38</v>
      </c>
      <c r="W1112" t="s">
        <v>39</v>
      </c>
      <c r="Y1112">
        <v>1999</v>
      </c>
      <c r="Z1112">
        <v>1</v>
      </c>
      <c r="AA1112" t="s">
        <v>75</v>
      </c>
      <c r="AB1112" t="s">
        <v>69</v>
      </c>
      <c r="AC1112" s="1">
        <v>36251</v>
      </c>
      <c r="AE1112" t="s">
        <v>41</v>
      </c>
    </row>
    <row r="1113" spans="1:31" x14ac:dyDescent="0.25">
      <c r="A1113">
        <v>2019</v>
      </c>
      <c r="B1113">
        <v>3</v>
      </c>
      <c r="C1113">
        <v>23</v>
      </c>
      <c r="D1113">
        <v>1</v>
      </c>
      <c r="E1113">
        <v>1</v>
      </c>
      <c r="F1113">
        <v>46000</v>
      </c>
      <c r="G1113">
        <v>1732092</v>
      </c>
      <c r="H1113" t="s">
        <v>146</v>
      </c>
      <c r="I1113" t="s">
        <v>550</v>
      </c>
      <c r="J1113" t="s">
        <v>34</v>
      </c>
      <c r="K1113">
        <v>0</v>
      </c>
      <c r="L1113">
        <v>125</v>
      </c>
      <c r="M1113">
        <v>30</v>
      </c>
      <c r="N1113">
        <v>0</v>
      </c>
      <c r="O1113">
        <v>351000</v>
      </c>
      <c r="P1113">
        <v>351000</v>
      </c>
      <c r="Q1113" t="s">
        <v>45</v>
      </c>
      <c r="T1113" t="s">
        <v>73</v>
      </c>
      <c r="U1113" t="s">
        <v>139</v>
      </c>
      <c r="V1113" t="s">
        <v>38</v>
      </c>
      <c r="W1113" t="s">
        <v>39</v>
      </c>
      <c r="Y1113">
        <v>1999</v>
      </c>
      <c r="Z1113">
        <v>1</v>
      </c>
      <c r="AA1113" t="s">
        <v>75</v>
      </c>
      <c r="AB1113" t="s">
        <v>69</v>
      </c>
      <c r="AC1113" s="1">
        <v>36251</v>
      </c>
      <c r="AE1113" t="s">
        <v>41</v>
      </c>
    </row>
    <row r="1114" spans="1:31" x14ac:dyDescent="0.25">
      <c r="A1114">
        <v>2019</v>
      </c>
      <c r="B1114">
        <v>3</v>
      </c>
      <c r="C1114">
        <v>23</v>
      </c>
      <c r="D1114">
        <v>1</v>
      </c>
      <c r="E1114">
        <v>1</v>
      </c>
      <c r="F1114">
        <v>46000</v>
      </c>
      <c r="G1114">
        <v>1732092</v>
      </c>
      <c r="H1114" t="s">
        <v>146</v>
      </c>
      <c r="I1114" t="s">
        <v>550</v>
      </c>
      <c r="J1114" t="s">
        <v>34</v>
      </c>
      <c r="K1114">
        <v>0</v>
      </c>
      <c r="L1114">
        <v>131</v>
      </c>
      <c r="M1114">
        <v>30</v>
      </c>
      <c r="N1114">
        <v>0</v>
      </c>
      <c r="O1114">
        <v>0</v>
      </c>
      <c r="P1114">
        <v>0</v>
      </c>
      <c r="Q1114" t="s">
        <v>46</v>
      </c>
      <c r="T1114" t="s">
        <v>73</v>
      </c>
      <c r="U1114" t="s">
        <v>139</v>
      </c>
      <c r="V1114" t="s">
        <v>38</v>
      </c>
      <c r="W1114" t="s">
        <v>39</v>
      </c>
      <c r="Y1114">
        <v>1999</v>
      </c>
      <c r="Z1114">
        <v>1</v>
      </c>
      <c r="AA1114" t="s">
        <v>75</v>
      </c>
      <c r="AB1114" t="s">
        <v>69</v>
      </c>
      <c r="AC1114" s="1">
        <v>36251</v>
      </c>
      <c r="AE1114" t="s">
        <v>41</v>
      </c>
    </row>
    <row r="1115" spans="1:31" x14ac:dyDescent="0.25">
      <c r="A1115">
        <v>2019</v>
      </c>
      <c r="B1115">
        <v>3</v>
      </c>
      <c r="C1115">
        <v>23</v>
      </c>
      <c r="D1115">
        <v>1</v>
      </c>
      <c r="E1115">
        <v>1</v>
      </c>
      <c r="F1115">
        <v>46000</v>
      </c>
      <c r="G1115">
        <v>1732092</v>
      </c>
      <c r="H1115" t="s">
        <v>146</v>
      </c>
      <c r="I1115" t="s">
        <v>550</v>
      </c>
      <c r="J1115" t="s">
        <v>34</v>
      </c>
      <c r="K1115">
        <v>0</v>
      </c>
      <c r="L1115">
        <v>133</v>
      </c>
      <c r="M1115">
        <v>30</v>
      </c>
      <c r="N1115">
        <v>0</v>
      </c>
      <c r="O1115">
        <v>0</v>
      </c>
      <c r="P1115">
        <v>0</v>
      </c>
      <c r="Q1115" t="s">
        <v>47</v>
      </c>
      <c r="T1115" t="s">
        <v>73</v>
      </c>
      <c r="U1115" t="s">
        <v>139</v>
      </c>
      <c r="V1115" t="s">
        <v>38</v>
      </c>
      <c r="W1115" t="s">
        <v>39</v>
      </c>
      <c r="Y1115">
        <v>1999</v>
      </c>
      <c r="Z1115">
        <v>1</v>
      </c>
      <c r="AA1115" t="s">
        <v>75</v>
      </c>
      <c r="AB1115" t="s">
        <v>69</v>
      </c>
      <c r="AC1115" s="1">
        <v>36251</v>
      </c>
      <c r="AE1115" t="s">
        <v>41</v>
      </c>
    </row>
    <row r="1116" spans="1:31" x14ac:dyDescent="0.25">
      <c r="A1116">
        <v>2019</v>
      </c>
      <c r="B1116">
        <v>3</v>
      </c>
      <c r="C1116">
        <v>23</v>
      </c>
      <c r="D1116">
        <v>1</v>
      </c>
      <c r="E1116">
        <v>1</v>
      </c>
      <c r="F1116">
        <v>46000</v>
      </c>
      <c r="G1116">
        <v>1732092</v>
      </c>
      <c r="H1116" t="s">
        <v>146</v>
      </c>
      <c r="I1116" t="s">
        <v>550</v>
      </c>
      <c r="J1116" t="s">
        <v>34</v>
      </c>
      <c r="K1116">
        <v>0</v>
      </c>
      <c r="L1116">
        <v>199</v>
      </c>
      <c r="M1116">
        <v>30</v>
      </c>
      <c r="N1116">
        <v>0</v>
      </c>
      <c r="O1116">
        <v>0</v>
      </c>
      <c r="P1116">
        <v>0</v>
      </c>
      <c r="Q1116" t="s">
        <v>48</v>
      </c>
      <c r="T1116" t="s">
        <v>73</v>
      </c>
      <c r="U1116" t="s">
        <v>139</v>
      </c>
      <c r="V1116" t="s">
        <v>38</v>
      </c>
      <c r="W1116" t="s">
        <v>39</v>
      </c>
      <c r="Y1116">
        <v>1999</v>
      </c>
      <c r="Z1116">
        <v>1</v>
      </c>
      <c r="AA1116" t="s">
        <v>75</v>
      </c>
      <c r="AB1116" t="s">
        <v>69</v>
      </c>
      <c r="AC1116" s="1">
        <v>36251</v>
      </c>
      <c r="AE1116" t="s">
        <v>41</v>
      </c>
    </row>
    <row r="1117" spans="1:31" x14ac:dyDescent="0.25">
      <c r="A1117">
        <v>2019</v>
      </c>
      <c r="B1117">
        <v>3</v>
      </c>
      <c r="C1117">
        <v>23</v>
      </c>
      <c r="D1117">
        <v>1</v>
      </c>
      <c r="E1117">
        <v>1</v>
      </c>
      <c r="F1117">
        <v>46000</v>
      </c>
      <c r="G1117">
        <v>1732092</v>
      </c>
      <c r="H1117" t="s">
        <v>146</v>
      </c>
      <c r="I1117" t="s">
        <v>550</v>
      </c>
      <c r="J1117" t="s">
        <v>34</v>
      </c>
      <c r="K1117">
        <v>0</v>
      </c>
      <c r="L1117">
        <v>232</v>
      </c>
      <c r="M1117">
        <v>30</v>
      </c>
      <c r="N1117">
        <v>0</v>
      </c>
      <c r="O1117">
        <v>2010800</v>
      </c>
      <c r="P1117">
        <v>2010800</v>
      </c>
      <c r="Q1117" t="s">
        <v>49</v>
      </c>
      <c r="T1117" t="s">
        <v>73</v>
      </c>
      <c r="U1117" t="s">
        <v>139</v>
      </c>
      <c r="V1117" t="s">
        <v>38</v>
      </c>
      <c r="W1117" t="s">
        <v>39</v>
      </c>
      <c r="Y1117">
        <v>1999</v>
      </c>
      <c r="Z1117">
        <v>1</v>
      </c>
      <c r="AA1117" t="s">
        <v>75</v>
      </c>
      <c r="AB1117" t="s">
        <v>69</v>
      </c>
      <c r="AC1117" s="1">
        <v>36251</v>
      </c>
      <c r="AE1117" t="s">
        <v>41</v>
      </c>
    </row>
    <row r="1118" spans="1:31" x14ac:dyDescent="0.25">
      <c r="A1118">
        <v>2019</v>
      </c>
      <c r="B1118">
        <v>3</v>
      </c>
      <c r="C1118">
        <v>23</v>
      </c>
      <c r="D1118">
        <v>1</v>
      </c>
      <c r="E1118">
        <v>1</v>
      </c>
      <c r="F1118">
        <v>5000</v>
      </c>
      <c r="G1118">
        <v>1732206</v>
      </c>
      <c r="H1118" t="s">
        <v>551</v>
      </c>
      <c r="I1118" t="s">
        <v>552</v>
      </c>
      <c r="J1118" t="s">
        <v>34</v>
      </c>
      <c r="K1118">
        <f>O1118+O1119+O1120+O1121+O1122+O1123+O1124+O1125+O1126</f>
        <v>11444624</v>
      </c>
      <c r="L1118">
        <v>111</v>
      </c>
      <c r="M1118">
        <v>10</v>
      </c>
      <c r="N1118" t="s">
        <v>163</v>
      </c>
      <c r="O1118">
        <v>6000000</v>
      </c>
      <c r="P1118">
        <v>5460000</v>
      </c>
      <c r="Q1118" t="s">
        <v>36</v>
      </c>
      <c r="T1118" t="s">
        <v>164</v>
      </c>
      <c r="U1118" t="s">
        <v>219</v>
      </c>
      <c r="V1118" t="s">
        <v>38</v>
      </c>
      <c r="W1118" t="s">
        <v>39</v>
      </c>
      <c r="Y1118">
        <v>2012</v>
      </c>
      <c r="Z1118">
        <v>1</v>
      </c>
      <c r="AA1118" t="s">
        <v>553</v>
      </c>
      <c r="AB1118" t="s">
        <v>554</v>
      </c>
      <c r="AC1118" s="1">
        <v>34547</v>
      </c>
      <c r="AE1118" t="s">
        <v>41</v>
      </c>
    </row>
    <row r="1119" spans="1:31" x14ac:dyDescent="0.25">
      <c r="A1119">
        <v>2019</v>
      </c>
      <c r="B1119">
        <v>3</v>
      </c>
      <c r="C1119">
        <v>23</v>
      </c>
      <c r="D1119">
        <v>1</v>
      </c>
      <c r="E1119">
        <v>1</v>
      </c>
      <c r="F1119">
        <v>5000</v>
      </c>
      <c r="G1119">
        <v>1732206</v>
      </c>
      <c r="H1119" t="s">
        <v>551</v>
      </c>
      <c r="I1119" t="s">
        <v>552</v>
      </c>
      <c r="J1119" t="s">
        <v>34</v>
      </c>
      <c r="K1119">
        <v>0</v>
      </c>
      <c r="L1119">
        <v>113</v>
      </c>
      <c r="M1119">
        <v>30</v>
      </c>
      <c r="N1119">
        <v>0</v>
      </c>
      <c r="O1119">
        <v>0</v>
      </c>
      <c r="P1119">
        <v>0</v>
      </c>
      <c r="Q1119" t="s">
        <v>42</v>
      </c>
      <c r="T1119" t="s">
        <v>164</v>
      </c>
      <c r="U1119" t="s">
        <v>219</v>
      </c>
      <c r="V1119" t="s">
        <v>38</v>
      </c>
      <c r="W1119" t="s">
        <v>39</v>
      </c>
      <c r="Y1119">
        <v>2012</v>
      </c>
      <c r="Z1119">
        <v>1</v>
      </c>
      <c r="AA1119" t="s">
        <v>553</v>
      </c>
      <c r="AB1119" t="s">
        <v>554</v>
      </c>
      <c r="AC1119" s="1">
        <v>34547</v>
      </c>
      <c r="AE1119" t="s">
        <v>41</v>
      </c>
    </row>
    <row r="1120" spans="1:31" x14ac:dyDescent="0.25">
      <c r="A1120">
        <v>2019</v>
      </c>
      <c r="B1120">
        <v>3</v>
      </c>
      <c r="C1120">
        <v>23</v>
      </c>
      <c r="D1120">
        <v>1</v>
      </c>
      <c r="E1120">
        <v>1</v>
      </c>
      <c r="F1120">
        <v>5000</v>
      </c>
      <c r="G1120">
        <v>1732206</v>
      </c>
      <c r="H1120" t="s">
        <v>551</v>
      </c>
      <c r="I1120" t="s">
        <v>552</v>
      </c>
      <c r="J1120" t="s">
        <v>34</v>
      </c>
      <c r="K1120">
        <v>0</v>
      </c>
      <c r="L1120">
        <v>114</v>
      </c>
      <c r="M1120">
        <v>10</v>
      </c>
      <c r="N1120">
        <v>0</v>
      </c>
      <c r="O1120">
        <v>0</v>
      </c>
      <c r="P1120">
        <v>0</v>
      </c>
      <c r="Q1120" t="s">
        <v>43</v>
      </c>
      <c r="T1120" t="s">
        <v>164</v>
      </c>
      <c r="U1120" t="s">
        <v>219</v>
      </c>
      <c r="V1120" t="s">
        <v>38</v>
      </c>
      <c r="W1120" t="s">
        <v>39</v>
      </c>
      <c r="Y1120">
        <v>2012</v>
      </c>
      <c r="Z1120">
        <v>1</v>
      </c>
      <c r="AA1120" t="s">
        <v>553</v>
      </c>
      <c r="AB1120" t="s">
        <v>554</v>
      </c>
      <c r="AC1120" s="1">
        <v>34547</v>
      </c>
      <c r="AE1120" t="s">
        <v>41</v>
      </c>
    </row>
    <row r="1121" spans="1:31" x14ac:dyDescent="0.25">
      <c r="A1121">
        <v>2019</v>
      </c>
      <c r="B1121">
        <v>3</v>
      </c>
      <c r="C1121">
        <v>23</v>
      </c>
      <c r="D1121">
        <v>1</v>
      </c>
      <c r="E1121">
        <v>1</v>
      </c>
      <c r="F1121">
        <v>5000</v>
      </c>
      <c r="G1121">
        <v>1732206</v>
      </c>
      <c r="H1121" t="s">
        <v>551</v>
      </c>
      <c r="I1121" t="s">
        <v>552</v>
      </c>
      <c r="J1121" t="s">
        <v>34</v>
      </c>
      <c r="K1121">
        <v>0</v>
      </c>
      <c r="L1121">
        <v>123</v>
      </c>
      <c r="M1121">
        <v>30</v>
      </c>
      <c r="N1121">
        <v>0</v>
      </c>
      <c r="O1121">
        <v>1994624</v>
      </c>
      <c r="P1121">
        <v>1994624</v>
      </c>
      <c r="Q1121" t="s">
        <v>44</v>
      </c>
      <c r="T1121" t="s">
        <v>164</v>
      </c>
      <c r="U1121" t="s">
        <v>219</v>
      </c>
      <c r="V1121" t="s">
        <v>38</v>
      </c>
      <c r="W1121" t="s">
        <v>39</v>
      </c>
      <c r="Y1121">
        <v>2012</v>
      </c>
      <c r="Z1121">
        <v>1</v>
      </c>
      <c r="AA1121" t="s">
        <v>553</v>
      </c>
      <c r="AB1121" t="s">
        <v>554</v>
      </c>
      <c r="AC1121" s="1">
        <v>34547</v>
      </c>
      <c r="AE1121" t="s">
        <v>41</v>
      </c>
    </row>
    <row r="1122" spans="1:31" x14ac:dyDescent="0.25">
      <c r="A1122">
        <v>2019</v>
      </c>
      <c r="B1122">
        <v>3</v>
      </c>
      <c r="C1122">
        <v>23</v>
      </c>
      <c r="D1122">
        <v>1</v>
      </c>
      <c r="E1122">
        <v>1</v>
      </c>
      <c r="F1122">
        <v>5000</v>
      </c>
      <c r="G1122">
        <v>1732206</v>
      </c>
      <c r="H1122" t="s">
        <v>551</v>
      </c>
      <c r="I1122" t="s">
        <v>552</v>
      </c>
      <c r="J1122" t="s">
        <v>34</v>
      </c>
      <c r="K1122">
        <v>0</v>
      </c>
      <c r="L1122">
        <v>125</v>
      </c>
      <c r="M1122">
        <v>30</v>
      </c>
      <c r="N1122">
        <v>0</v>
      </c>
      <c r="O1122">
        <v>0</v>
      </c>
      <c r="P1122">
        <v>0</v>
      </c>
      <c r="Q1122" t="s">
        <v>45</v>
      </c>
      <c r="T1122" t="s">
        <v>164</v>
      </c>
      <c r="U1122" t="s">
        <v>219</v>
      </c>
      <c r="V1122" t="s">
        <v>38</v>
      </c>
      <c r="W1122" t="s">
        <v>39</v>
      </c>
      <c r="Y1122">
        <v>2012</v>
      </c>
      <c r="Z1122">
        <v>1</v>
      </c>
      <c r="AA1122" t="s">
        <v>553</v>
      </c>
      <c r="AB1122" t="s">
        <v>554</v>
      </c>
      <c r="AC1122" s="1">
        <v>34547</v>
      </c>
      <c r="AE1122" t="s">
        <v>41</v>
      </c>
    </row>
    <row r="1123" spans="1:31" x14ac:dyDescent="0.25">
      <c r="A1123">
        <v>2019</v>
      </c>
      <c r="B1123">
        <v>3</v>
      </c>
      <c r="C1123">
        <v>23</v>
      </c>
      <c r="D1123">
        <v>1</v>
      </c>
      <c r="E1123">
        <v>1</v>
      </c>
      <c r="F1123">
        <v>5000</v>
      </c>
      <c r="G1123">
        <v>1732206</v>
      </c>
      <c r="H1123" t="s">
        <v>551</v>
      </c>
      <c r="I1123" t="s">
        <v>552</v>
      </c>
      <c r="J1123" t="s">
        <v>34</v>
      </c>
      <c r="K1123">
        <v>0</v>
      </c>
      <c r="L1123">
        <v>131</v>
      </c>
      <c r="M1123">
        <v>30</v>
      </c>
      <c r="N1123">
        <v>0</v>
      </c>
      <c r="O1123">
        <v>0</v>
      </c>
      <c r="P1123">
        <v>0</v>
      </c>
      <c r="Q1123" t="s">
        <v>46</v>
      </c>
      <c r="T1123" t="s">
        <v>164</v>
      </c>
      <c r="U1123" t="s">
        <v>219</v>
      </c>
      <c r="V1123" t="s">
        <v>38</v>
      </c>
      <c r="W1123" t="s">
        <v>39</v>
      </c>
      <c r="Y1123">
        <v>2012</v>
      </c>
      <c r="Z1123">
        <v>1</v>
      </c>
      <c r="AA1123" t="s">
        <v>553</v>
      </c>
      <c r="AB1123" t="s">
        <v>554</v>
      </c>
      <c r="AC1123" s="1">
        <v>34547</v>
      </c>
      <c r="AE1123" t="s">
        <v>41</v>
      </c>
    </row>
    <row r="1124" spans="1:31" x14ac:dyDescent="0.25">
      <c r="A1124">
        <v>2019</v>
      </c>
      <c r="B1124">
        <v>3</v>
      </c>
      <c r="C1124">
        <v>23</v>
      </c>
      <c r="D1124">
        <v>1</v>
      </c>
      <c r="E1124">
        <v>1</v>
      </c>
      <c r="F1124">
        <v>5000</v>
      </c>
      <c r="G1124">
        <v>1732206</v>
      </c>
      <c r="H1124" t="s">
        <v>551</v>
      </c>
      <c r="I1124" t="s">
        <v>552</v>
      </c>
      <c r="J1124" t="s">
        <v>34</v>
      </c>
      <c r="K1124">
        <v>0</v>
      </c>
      <c r="L1124">
        <v>133</v>
      </c>
      <c r="M1124">
        <v>30</v>
      </c>
      <c r="N1124">
        <v>0</v>
      </c>
      <c r="O1124">
        <v>3150000</v>
      </c>
      <c r="P1124">
        <v>3150000</v>
      </c>
      <c r="Q1124" t="s">
        <v>47</v>
      </c>
      <c r="T1124" t="s">
        <v>164</v>
      </c>
      <c r="U1124" t="s">
        <v>219</v>
      </c>
      <c r="V1124" t="s">
        <v>38</v>
      </c>
      <c r="W1124" t="s">
        <v>39</v>
      </c>
      <c r="Y1124">
        <v>2012</v>
      </c>
      <c r="Z1124">
        <v>1</v>
      </c>
      <c r="AA1124" t="s">
        <v>553</v>
      </c>
      <c r="AB1124" t="s">
        <v>554</v>
      </c>
      <c r="AC1124" s="1">
        <v>34547</v>
      </c>
      <c r="AE1124" t="s">
        <v>41</v>
      </c>
    </row>
    <row r="1125" spans="1:31" x14ac:dyDescent="0.25">
      <c r="A1125">
        <v>2019</v>
      </c>
      <c r="B1125">
        <v>3</v>
      </c>
      <c r="C1125">
        <v>23</v>
      </c>
      <c r="D1125">
        <v>1</v>
      </c>
      <c r="E1125">
        <v>1</v>
      </c>
      <c r="F1125">
        <v>5000</v>
      </c>
      <c r="G1125">
        <v>1732206</v>
      </c>
      <c r="H1125" t="s">
        <v>551</v>
      </c>
      <c r="I1125" t="s">
        <v>552</v>
      </c>
      <c r="J1125" t="s">
        <v>34</v>
      </c>
      <c r="K1125">
        <v>0</v>
      </c>
      <c r="L1125">
        <v>199</v>
      </c>
      <c r="M1125">
        <v>30</v>
      </c>
      <c r="N1125">
        <v>0</v>
      </c>
      <c r="O1125">
        <v>300000</v>
      </c>
      <c r="P1125">
        <v>273000</v>
      </c>
      <c r="Q1125" t="s">
        <v>48</v>
      </c>
      <c r="T1125" t="s">
        <v>164</v>
      </c>
      <c r="U1125" t="s">
        <v>219</v>
      </c>
      <c r="V1125" t="s">
        <v>38</v>
      </c>
      <c r="W1125" t="s">
        <v>39</v>
      </c>
      <c r="Y1125">
        <v>2012</v>
      </c>
      <c r="Z1125">
        <v>1</v>
      </c>
      <c r="AA1125" t="s">
        <v>553</v>
      </c>
      <c r="AB1125" t="s">
        <v>554</v>
      </c>
      <c r="AC1125" s="1">
        <v>34547</v>
      </c>
      <c r="AE1125" t="s">
        <v>41</v>
      </c>
    </row>
    <row r="1126" spans="1:31" x14ac:dyDescent="0.25">
      <c r="A1126">
        <v>2019</v>
      </c>
      <c r="B1126">
        <v>3</v>
      </c>
      <c r="C1126">
        <v>23</v>
      </c>
      <c r="D1126">
        <v>1</v>
      </c>
      <c r="E1126">
        <v>1</v>
      </c>
      <c r="F1126">
        <v>5000</v>
      </c>
      <c r="G1126">
        <v>1732206</v>
      </c>
      <c r="H1126" t="s">
        <v>551</v>
      </c>
      <c r="I1126" t="s">
        <v>552</v>
      </c>
      <c r="J1126" t="s">
        <v>34</v>
      </c>
      <c r="K1126">
        <v>0</v>
      </c>
      <c r="L1126">
        <v>232</v>
      </c>
      <c r="M1126">
        <v>30</v>
      </c>
      <c r="N1126">
        <v>0</v>
      </c>
      <c r="O1126">
        <v>0</v>
      </c>
      <c r="P1126">
        <v>0</v>
      </c>
      <c r="Q1126" t="s">
        <v>49</v>
      </c>
      <c r="T1126" t="s">
        <v>164</v>
      </c>
      <c r="U1126" t="s">
        <v>219</v>
      </c>
      <c r="V1126" t="s">
        <v>38</v>
      </c>
      <c r="W1126" t="s">
        <v>39</v>
      </c>
      <c r="Y1126">
        <v>2012</v>
      </c>
      <c r="Z1126">
        <v>1</v>
      </c>
      <c r="AA1126" t="s">
        <v>553</v>
      </c>
      <c r="AB1126" t="s">
        <v>554</v>
      </c>
      <c r="AC1126" s="1">
        <v>34547</v>
      </c>
      <c r="AE1126" t="s">
        <v>41</v>
      </c>
    </row>
    <row r="1127" spans="1:31" x14ac:dyDescent="0.25">
      <c r="A1127">
        <v>2019</v>
      </c>
      <c r="B1127">
        <v>3</v>
      </c>
      <c r="C1127">
        <v>23</v>
      </c>
      <c r="D1127">
        <v>1</v>
      </c>
      <c r="E1127">
        <v>1</v>
      </c>
      <c r="F1127">
        <v>4100</v>
      </c>
      <c r="G1127">
        <v>1732396</v>
      </c>
      <c r="H1127" t="s">
        <v>555</v>
      </c>
      <c r="I1127" t="s">
        <v>556</v>
      </c>
      <c r="J1127" t="s">
        <v>34</v>
      </c>
      <c r="K1127">
        <f>O1127+O1128+O1129+O1130+O1131+O1132+O1133+O1134+O1135</f>
        <v>8100000</v>
      </c>
      <c r="L1127">
        <v>111</v>
      </c>
      <c r="M1127">
        <v>30</v>
      </c>
      <c r="N1127" t="s">
        <v>163</v>
      </c>
      <c r="O1127">
        <v>6000000</v>
      </c>
      <c r="P1127">
        <v>5460000</v>
      </c>
      <c r="Q1127" t="s">
        <v>36</v>
      </c>
      <c r="T1127" t="s">
        <v>164</v>
      </c>
      <c r="U1127" t="s">
        <v>219</v>
      </c>
      <c r="V1127" t="s">
        <v>38</v>
      </c>
      <c r="W1127" t="s">
        <v>39</v>
      </c>
      <c r="Y1127">
        <v>1994</v>
      </c>
      <c r="Z1127">
        <v>1</v>
      </c>
      <c r="AA1127" t="s">
        <v>278</v>
      </c>
      <c r="AB1127" t="s">
        <v>557</v>
      </c>
      <c r="AC1127" s="1">
        <v>34335</v>
      </c>
      <c r="AE1127" t="s">
        <v>41</v>
      </c>
    </row>
    <row r="1128" spans="1:31" x14ac:dyDescent="0.25">
      <c r="A1128">
        <v>2019</v>
      </c>
      <c r="B1128">
        <v>3</v>
      </c>
      <c r="C1128">
        <v>23</v>
      </c>
      <c r="D1128">
        <v>1</v>
      </c>
      <c r="E1128">
        <v>1</v>
      </c>
      <c r="F1128">
        <v>4100</v>
      </c>
      <c r="G1128">
        <v>1732396</v>
      </c>
      <c r="H1128" t="s">
        <v>555</v>
      </c>
      <c r="I1128" t="s">
        <v>556</v>
      </c>
      <c r="J1128" t="s">
        <v>34</v>
      </c>
      <c r="K1128">
        <v>0</v>
      </c>
      <c r="L1128">
        <v>113</v>
      </c>
      <c r="M1128">
        <v>30</v>
      </c>
      <c r="N1128">
        <v>0</v>
      </c>
      <c r="O1128">
        <v>0</v>
      </c>
      <c r="P1128">
        <v>0</v>
      </c>
      <c r="Q1128" t="s">
        <v>42</v>
      </c>
      <c r="T1128" t="s">
        <v>164</v>
      </c>
      <c r="U1128" t="s">
        <v>219</v>
      </c>
      <c r="V1128" t="s">
        <v>38</v>
      </c>
      <c r="W1128" t="s">
        <v>39</v>
      </c>
      <c r="Y1128">
        <v>1994</v>
      </c>
      <c r="Z1128">
        <v>1</v>
      </c>
      <c r="AA1128" t="s">
        <v>278</v>
      </c>
      <c r="AB1128" t="s">
        <v>557</v>
      </c>
      <c r="AC1128" s="1">
        <v>34335</v>
      </c>
      <c r="AE1128" t="s">
        <v>41</v>
      </c>
    </row>
    <row r="1129" spans="1:31" x14ac:dyDescent="0.25">
      <c r="A1129">
        <v>2019</v>
      </c>
      <c r="B1129">
        <v>3</v>
      </c>
      <c r="C1129">
        <v>23</v>
      </c>
      <c r="D1129">
        <v>1</v>
      </c>
      <c r="E1129">
        <v>1</v>
      </c>
      <c r="F1129">
        <v>4100</v>
      </c>
      <c r="G1129">
        <v>1732396</v>
      </c>
      <c r="H1129" t="s">
        <v>555</v>
      </c>
      <c r="I1129" t="s">
        <v>556</v>
      </c>
      <c r="J1129" t="s">
        <v>34</v>
      </c>
      <c r="K1129">
        <v>0</v>
      </c>
      <c r="L1129">
        <v>114</v>
      </c>
      <c r="M1129">
        <v>30</v>
      </c>
      <c r="N1129">
        <v>0</v>
      </c>
      <c r="O1129">
        <v>0</v>
      </c>
      <c r="P1129">
        <v>0</v>
      </c>
      <c r="Q1129" t="s">
        <v>43</v>
      </c>
      <c r="T1129" t="s">
        <v>164</v>
      </c>
      <c r="U1129" t="s">
        <v>219</v>
      </c>
      <c r="V1129" t="s">
        <v>38</v>
      </c>
      <c r="W1129" t="s">
        <v>39</v>
      </c>
      <c r="Y1129">
        <v>1994</v>
      </c>
      <c r="Z1129">
        <v>1</v>
      </c>
      <c r="AA1129" t="s">
        <v>278</v>
      </c>
      <c r="AB1129" t="s">
        <v>557</v>
      </c>
      <c r="AC1129" s="1">
        <v>34335</v>
      </c>
      <c r="AE1129" t="s">
        <v>41</v>
      </c>
    </row>
    <row r="1130" spans="1:31" x14ac:dyDescent="0.25">
      <c r="A1130">
        <v>2019</v>
      </c>
      <c r="B1130">
        <v>3</v>
      </c>
      <c r="C1130">
        <v>23</v>
      </c>
      <c r="D1130">
        <v>1</v>
      </c>
      <c r="E1130">
        <v>1</v>
      </c>
      <c r="F1130">
        <v>4100</v>
      </c>
      <c r="G1130">
        <v>1732396</v>
      </c>
      <c r="H1130" t="s">
        <v>555</v>
      </c>
      <c r="I1130" t="s">
        <v>556</v>
      </c>
      <c r="J1130" t="s">
        <v>34</v>
      </c>
      <c r="K1130">
        <v>0</v>
      </c>
      <c r="L1130">
        <v>123</v>
      </c>
      <c r="M1130">
        <v>30</v>
      </c>
      <c r="N1130">
        <v>0</v>
      </c>
      <c r="O1130">
        <v>0</v>
      </c>
      <c r="P1130">
        <v>0</v>
      </c>
      <c r="Q1130" t="s">
        <v>44</v>
      </c>
      <c r="T1130" t="s">
        <v>164</v>
      </c>
      <c r="U1130" t="s">
        <v>219</v>
      </c>
      <c r="V1130" t="s">
        <v>38</v>
      </c>
      <c r="W1130" t="s">
        <v>39</v>
      </c>
      <c r="Y1130">
        <v>1994</v>
      </c>
      <c r="Z1130">
        <v>1</v>
      </c>
      <c r="AA1130" t="s">
        <v>278</v>
      </c>
      <c r="AB1130" t="s">
        <v>557</v>
      </c>
      <c r="AC1130" s="1">
        <v>34335</v>
      </c>
      <c r="AE1130" t="s">
        <v>41</v>
      </c>
    </row>
    <row r="1131" spans="1:31" x14ac:dyDescent="0.25">
      <c r="A1131">
        <v>2019</v>
      </c>
      <c r="B1131">
        <v>3</v>
      </c>
      <c r="C1131">
        <v>23</v>
      </c>
      <c r="D1131">
        <v>1</v>
      </c>
      <c r="E1131">
        <v>1</v>
      </c>
      <c r="F1131">
        <v>4100</v>
      </c>
      <c r="G1131">
        <v>1732396</v>
      </c>
      <c r="H1131" t="s">
        <v>555</v>
      </c>
      <c r="I1131" t="s">
        <v>556</v>
      </c>
      <c r="J1131" t="s">
        <v>34</v>
      </c>
      <c r="K1131">
        <v>0</v>
      </c>
      <c r="L1131">
        <v>125</v>
      </c>
      <c r="M1131">
        <v>30</v>
      </c>
      <c r="N1131">
        <v>0</v>
      </c>
      <c r="O1131">
        <v>0</v>
      </c>
      <c r="P1131">
        <v>0</v>
      </c>
      <c r="Q1131" t="s">
        <v>45</v>
      </c>
      <c r="T1131" t="s">
        <v>164</v>
      </c>
      <c r="U1131" t="s">
        <v>219</v>
      </c>
      <c r="V1131" t="s">
        <v>38</v>
      </c>
      <c r="W1131" t="s">
        <v>39</v>
      </c>
      <c r="Y1131">
        <v>1994</v>
      </c>
      <c r="Z1131">
        <v>1</v>
      </c>
      <c r="AA1131" t="s">
        <v>278</v>
      </c>
      <c r="AB1131" t="s">
        <v>557</v>
      </c>
      <c r="AC1131" s="1">
        <v>34335</v>
      </c>
      <c r="AE1131" t="s">
        <v>41</v>
      </c>
    </row>
    <row r="1132" spans="1:31" x14ac:dyDescent="0.25">
      <c r="A1132">
        <v>2019</v>
      </c>
      <c r="B1132">
        <v>3</v>
      </c>
      <c r="C1132">
        <v>23</v>
      </c>
      <c r="D1132">
        <v>1</v>
      </c>
      <c r="E1132">
        <v>1</v>
      </c>
      <c r="F1132">
        <v>4100</v>
      </c>
      <c r="G1132">
        <v>1732396</v>
      </c>
      <c r="H1132" t="s">
        <v>555</v>
      </c>
      <c r="I1132" t="s">
        <v>556</v>
      </c>
      <c r="J1132" t="s">
        <v>34</v>
      </c>
      <c r="K1132">
        <v>0</v>
      </c>
      <c r="L1132">
        <v>131</v>
      </c>
      <c r="M1132">
        <v>30</v>
      </c>
      <c r="N1132">
        <v>0</v>
      </c>
      <c r="O1132">
        <v>0</v>
      </c>
      <c r="P1132">
        <v>0</v>
      </c>
      <c r="Q1132" t="s">
        <v>46</v>
      </c>
      <c r="T1132" t="s">
        <v>164</v>
      </c>
      <c r="U1132" t="s">
        <v>219</v>
      </c>
      <c r="V1132" t="s">
        <v>38</v>
      </c>
      <c r="W1132" t="s">
        <v>39</v>
      </c>
      <c r="Y1132">
        <v>1994</v>
      </c>
      <c r="Z1132">
        <v>1</v>
      </c>
      <c r="AA1132" t="s">
        <v>278</v>
      </c>
      <c r="AB1132" t="s">
        <v>557</v>
      </c>
      <c r="AC1132" s="1">
        <v>34335</v>
      </c>
      <c r="AE1132" t="s">
        <v>41</v>
      </c>
    </row>
    <row r="1133" spans="1:31" x14ac:dyDescent="0.25">
      <c r="A1133">
        <v>2019</v>
      </c>
      <c r="B1133">
        <v>3</v>
      </c>
      <c r="C1133">
        <v>23</v>
      </c>
      <c r="D1133">
        <v>1</v>
      </c>
      <c r="E1133">
        <v>1</v>
      </c>
      <c r="F1133">
        <v>4100</v>
      </c>
      <c r="G1133">
        <v>1732396</v>
      </c>
      <c r="H1133" t="s">
        <v>555</v>
      </c>
      <c r="I1133" t="s">
        <v>556</v>
      </c>
      <c r="J1133" t="s">
        <v>34</v>
      </c>
      <c r="K1133">
        <v>0</v>
      </c>
      <c r="L1133">
        <v>133</v>
      </c>
      <c r="M1133">
        <v>30</v>
      </c>
      <c r="N1133">
        <v>0</v>
      </c>
      <c r="O1133">
        <v>1800000</v>
      </c>
      <c r="P1133">
        <v>1800000</v>
      </c>
      <c r="Q1133" t="s">
        <v>47</v>
      </c>
      <c r="T1133" t="s">
        <v>164</v>
      </c>
      <c r="U1133" t="s">
        <v>219</v>
      </c>
      <c r="V1133" t="s">
        <v>38</v>
      </c>
      <c r="W1133" t="s">
        <v>39</v>
      </c>
      <c r="Y1133">
        <v>1994</v>
      </c>
      <c r="Z1133">
        <v>1</v>
      </c>
      <c r="AA1133" t="s">
        <v>278</v>
      </c>
      <c r="AB1133" t="s">
        <v>557</v>
      </c>
      <c r="AC1133" s="1">
        <v>34335</v>
      </c>
      <c r="AE1133" t="s">
        <v>41</v>
      </c>
    </row>
    <row r="1134" spans="1:31" x14ac:dyDescent="0.25">
      <c r="A1134">
        <v>2019</v>
      </c>
      <c r="B1134">
        <v>3</v>
      </c>
      <c r="C1134">
        <v>23</v>
      </c>
      <c r="D1134">
        <v>1</v>
      </c>
      <c r="E1134">
        <v>1</v>
      </c>
      <c r="F1134">
        <v>4100</v>
      </c>
      <c r="G1134">
        <v>1732396</v>
      </c>
      <c r="H1134" t="s">
        <v>555</v>
      </c>
      <c r="I1134" t="s">
        <v>556</v>
      </c>
      <c r="J1134" t="s">
        <v>34</v>
      </c>
      <c r="K1134">
        <v>0</v>
      </c>
      <c r="L1134">
        <v>199</v>
      </c>
      <c r="M1134">
        <v>30</v>
      </c>
      <c r="N1134">
        <v>0</v>
      </c>
      <c r="O1134">
        <v>300000</v>
      </c>
      <c r="P1134">
        <v>273000</v>
      </c>
      <c r="Q1134" t="s">
        <v>48</v>
      </c>
      <c r="T1134" t="s">
        <v>164</v>
      </c>
      <c r="U1134" t="s">
        <v>219</v>
      </c>
      <c r="V1134" t="s">
        <v>38</v>
      </c>
      <c r="W1134" t="s">
        <v>39</v>
      </c>
      <c r="Y1134">
        <v>1994</v>
      </c>
      <c r="Z1134">
        <v>1</v>
      </c>
      <c r="AA1134" t="s">
        <v>278</v>
      </c>
      <c r="AB1134" t="s">
        <v>557</v>
      </c>
      <c r="AC1134" s="1">
        <v>34335</v>
      </c>
      <c r="AE1134" t="s">
        <v>41</v>
      </c>
    </row>
    <row r="1135" spans="1:31" x14ac:dyDescent="0.25">
      <c r="A1135">
        <v>2019</v>
      </c>
      <c r="B1135">
        <v>3</v>
      </c>
      <c r="C1135">
        <v>23</v>
      </c>
      <c r="D1135">
        <v>1</v>
      </c>
      <c r="E1135">
        <v>1</v>
      </c>
      <c r="F1135">
        <v>4100</v>
      </c>
      <c r="G1135">
        <v>1732396</v>
      </c>
      <c r="H1135" t="s">
        <v>555</v>
      </c>
      <c r="I1135" t="s">
        <v>556</v>
      </c>
      <c r="J1135" t="s">
        <v>34</v>
      </c>
      <c r="K1135">
        <v>0</v>
      </c>
      <c r="L1135">
        <v>232</v>
      </c>
      <c r="M1135">
        <v>30</v>
      </c>
      <c r="N1135">
        <v>0</v>
      </c>
      <c r="O1135">
        <v>0</v>
      </c>
      <c r="P1135">
        <v>0</v>
      </c>
      <c r="Q1135" t="s">
        <v>49</v>
      </c>
      <c r="T1135" t="s">
        <v>164</v>
      </c>
      <c r="U1135" t="s">
        <v>219</v>
      </c>
      <c r="V1135" t="s">
        <v>38</v>
      </c>
      <c r="W1135" t="s">
        <v>39</v>
      </c>
      <c r="Y1135">
        <v>1994</v>
      </c>
      <c r="Z1135">
        <v>1</v>
      </c>
      <c r="AA1135" t="s">
        <v>278</v>
      </c>
      <c r="AB1135" t="s">
        <v>557</v>
      </c>
      <c r="AC1135" s="1">
        <v>34335</v>
      </c>
      <c r="AE1135" t="s">
        <v>41</v>
      </c>
    </row>
    <row r="1136" spans="1:31" x14ac:dyDescent="0.25">
      <c r="A1136">
        <v>2019</v>
      </c>
      <c r="B1136">
        <v>3</v>
      </c>
      <c r="C1136">
        <v>23</v>
      </c>
      <c r="D1136">
        <v>1</v>
      </c>
      <c r="E1136">
        <v>1</v>
      </c>
      <c r="F1136">
        <v>27000</v>
      </c>
      <c r="G1136">
        <v>1750879</v>
      </c>
      <c r="H1136" t="s">
        <v>558</v>
      </c>
      <c r="I1136" t="s">
        <v>559</v>
      </c>
      <c r="J1136" t="s">
        <v>34</v>
      </c>
      <c r="K1136">
        <f>O1136+O1137+O1138+O1139+O1140+O1141+O1142+O1143+O1144</f>
        <v>4100000</v>
      </c>
      <c r="L1136">
        <v>111</v>
      </c>
      <c r="M1136">
        <v>10</v>
      </c>
      <c r="N1136" t="s">
        <v>52</v>
      </c>
      <c r="O1136">
        <v>4100000</v>
      </c>
      <c r="P1136">
        <v>3731000</v>
      </c>
      <c r="Q1136" t="s">
        <v>36</v>
      </c>
      <c r="T1136" t="s">
        <v>37</v>
      </c>
      <c r="U1136" t="s">
        <v>1429</v>
      </c>
      <c r="V1136" t="s">
        <v>38</v>
      </c>
      <c r="W1136" t="s">
        <v>39</v>
      </c>
      <c r="Y1136">
        <v>2010</v>
      </c>
      <c r="Z1136">
        <v>1</v>
      </c>
      <c r="AA1136" t="s">
        <v>560</v>
      </c>
      <c r="AB1136" t="s">
        <v>561</v>
      </c>
      <c r="AC1136" s="1">
        <v>40513</v>
      </c>
      <c r="AE1136" t="s">
        <v>41</v>
      </c>
    </row>
    <row r="1137" spans="1:31" x14ac:dyDescent="0.25">
      <c r="A1137">
        <v>2019</v>
      </c>
      <c r="B1137">
        <v>3</v>
      </c>
      <c r="C1137">
        <v>23</v>
      </c>
      <c r="D1137">
        <v>1</v>
      </c>
      <c r="E1137">
        <v>1</v>
      </c>
      <c r="F1137">
        <v>27000</v>
      </c>
      <c r="G1137">
        <v>1750879</v>
      </c>
      <c r="H1137" t="s">
        <v>558</v>
      </c>
      <c r="I1137" t="s">
        <v>559</v>
      </c>
      <c r="J1137" t="s">
        <v>34</v>
      </c>
      <c r="K1137">
        <v>0</v>
      </c>
      <c r="L1137">
        <v>113</v>
      </c>
      <c r="M1137">
        <v>30</v>
      </c>
      <c r="N1137">
        <v>0</v>
      </c>
      <c r="O1137">
        <v>0</v>
      </c>
      <c r="P1137">
        <v>0</v>
      </c>
      <c r="Q1137" t="s">
        <v>42</v>
      </c>
      <c r="T1137" t="s">
        <v>37</v>
      </c>
      <c r="U1137" t="s">
        <v>1429</v>
      </c>
      <c r="V1137" t="s">
        <v>38</v>
      </c>
      <c r="W1137" t="s">
        <v>39</v>
      </c>
      <c r="Y1137">
        <v>2010</v>
      </c>
      <c r="Z1137">
        <v>1</v>
      </c>
      <c r="AA1137" t="s">
        <v>560</v>
      </c>
      <c r="AB1137" t="s">
        <v>561</v>
      </c>
      <c r="AC1137" s="1">
        <v>40513</v>
      </c>
      <c r="AE1137" t="s">
        <v>41</v>
      </c>
    </row>
    <row r="1138" spans="1:31" x14ac:dyDescent="0.25">
      <c r="A1138">
        <v>2019</v>
      </c>
      <c r="B1138">
        <v>3</v>
      </c>
      <c r="C1138">
        <v>23</v>
      </c>
      <c r="D1138">
        <v>1</v>
      </c>
      <c r="E1138">
        <v>1</v>
      </c>
      <c r="F1138">
        <v>27000</v>
      </c>
      <c r="G1138">
        <v>1750879</v>
      </c>
      <c r="H1138" t="s">
        <v>558</v>
      </c>
      <c r="I1138" t="s">
        <v>559</v>
      </c>
      <c r="J1138" t="s">
        <v>34</v>
      </c>
      <c r="K1138">
        <v>0</v>
      </c>
      <c r="L1138">
        <v>114</v>
      </c>
      <c r="M1138">
        <v>10</v>
      </c>
      <c r="N1138">
        <v>0</v>
      </c>
      <c r="O1138">
        <v>0</v>
      </c>
      <c r="P1138">
        <v>0</v>
      </c>
      <c r="Q1138" t="s">
        <v>43</v>
      </c>
      <c r="T1138" t="s">
        <v>37</v>
      </c>
      <c r="U1138" t="s">
        <v>1429</v>
      </c>
      <c r="V1138" t="s">
        <v>38</v>
      </c>
      <c r="W1138" t="s">
        <v>39</v>
      </c>
      <c r="Y1138">
        <v>2010</v>
      </c>
      <c r="Z1138">
        <v>1</v>
      </c>
      <c r="AA1138" t="s">
        <v>560</v>
      </c>
      <c r="AB1138" t="s">
        <v>561</v>
      </c>
      <c r="AC1138" s="1">
        <v>40513</v>
      </c>
      <c r="AE1138" t="s">
        <v>41</v>
      </c>
    </row>
    <row r="1139" spans="1:31" x14ac:dyDescent="0.25">
      <c r="A1139">
        <v>2019</v>
      </c>
      <c r="B1139">
        <v>3</v>
      </c>
      <c r="C1139">
        <v>23</v>
      </c>
      <c r="D1139">
        <v>1</v>
      </c>
      <c r="E1139">
        <v>1</v>
      </c>
      <c r="F1139">
        <v>27000</v>
      </c>
      <c r="G1139">
        <v>1750879</v>
      </c>
      <c r="H1139" t="s">
        <v>558</v>
      </c>
      <c r="I1139" t="s">
        <v>559</v>
      </c>
      <c r="J1139" t="s">
        <v>34</v>
      </c>
      <c r="K1139">
        <v>0</v>
      </c>
      <c r="L1139">
        <v>123</v>
      </c>
      <c r="M1139">
        <v>30</v>
      </c>
      <c r="N1139">
        <v>0</v>
      </c>
      <c r="O1139">
        <v>0</v>
      </c>
      <c r="P1139">
        <v>0</v>
      </c>
      <c r="Q1139" t="s">
        <v>44</v>
      </c>
      <c r="T1139" t="s">
        <v>37</v>
      </c>
      <c r="U1139" t="s">
        <v>1429</v>
      </c>
      <c r="V1139" t="s">
        <v>38</v>
      </c>
      <c r="W1139" t="s">
        <v>39</v>
      </c>
      <c r="Y1139">
        <v>2010</v>
      </c>
      <c r="Z1139">
        <v>1</v>
      </c>
      <c r="AA1139" t="s">
        <v>560</v>
      </c>
      <c r="AB1139" t="s">
        <v>561</v>
      </c>
      <c r="AC1139" s="1">
        <v>40513</v>
      </c>
      <c r="AE1139" t="s">
        <v>41</v>
      </c>
    </row>
    <row r="1140" spans="1:31" x14ac:dyDescent="0.25">
      <c r="A1140">
        <v>2019</v>
      </c>
      <c r="B1140">
        <v>3</v>
      </c>
      <c r="C1140">
        <v>23</v>
      </c>
      <c r="D1140">
        <v>1</v>
      </c>
      <c r="E1140">
        <v>1</v>
      </c>
      <c r="F1140">
        <v>27000</v>
      </c>
      <c r="G1140">
        <v>1750879</v>
      </c>
      <c r="H1140" t="s">
        <v>558</v>
      </c>
      <c r="I1140" t="s">
        <v>559</v>
      </c>
      <c r="J1140" t="s">
        <v>34</v>
      </c>
      <c r="K1140">
        <v>0</v>
      </c>
      <c r="L1140">
        <v>125</v>
      </c>
      <c r="M1140">
        <v>30</v>
      </c>
      <c r="N1140">
        <v>0</v>
      </c>
      <c r="O1140">
        <v>0</v>
      </c>
      <c r="P1140">
        <v>0</v>
      </c>
      <c r="Q1140" t="s">
        <v>45</v>
      </c>
      <c r="T1140" t="s">
        <v>37</v>
      </c>
      <c r="U1140" t="s">
        <v>1429</v>
      </c>
      <c r="V1140" t="s">
        <v>38</v>
      </c>
      <c r="W1140" t="s">
        <v>39</v>
      </c>
      <c r="Y1140">
        <v>2010</v>
      </c>
      <c r="Z1140">
        <v>1</v>
      </c>
      <c r="AA1140" t="s">
        <v>560</v>
      </c>
      <c r="AB1140" t="s">
        <v>561</v>
      </c>
      <c r="AC1140" s="1">
        <v>40513</v>
      </c>
      <c r="AE1140" t="s">
        <v>41</v>
      </c>
    </row>
    <row r="1141" spans="1:31" x14ac:dyDescent="0.25">
      <c r="A1141">
        <v>2019</v>
      </c>
      <c r="B1141">
        <v>3</v>
      </c>
      <c r="C1141">
        <v>23</v>
      </c>
      <c r="D1141">
        <v>1</v>
      </c>
      <c r="E1141">
        <v>1</v>
      </c>
      <c r="F1141">
        <v>27000</v>
      </c>
      <c r="G1141">
        <v>1750879</v>
      </c>
      <c r="H1141" t="s">
        <v>558</v>
      </c>
      <c r="I1141" t="s">
        <v>559</v>
      </c>
      <c r="J1141" t="s">
        <v>34</v>
      </c>
      <c r="K1141">
        <v>0</v>
      </c>
      <c r="L1141">
        <v>131</v>
      </c>
      <c r="M1141">
        <v>30</v>
      </c>
      <c r="N1141">
        <v>0</v>
      </c>
      <c r="O1141">
        <v>0</v>
      </c>
      <c r="P1141">
        <v>0</v>
      </c>
      <c r="Q1141" t="s">
        <v>46</v>
      </c>
      <c r="T1141" t="s">
        <v>37</v>
      </c>
      <c r="U1141" t="s">
        <v>1429</v>
      </c>
      <c r="V1141" t="s">
        <v>38</v>
      </c>
      <c r="W1141" t="s">
        <v>39</v>
      </c>
      <c r="Y1141">
        <v>2010</v>
      </c>
      <c r="Z1141">
        <v>1</v>
      </c>
      <c r="AA1141" t="s">
        <v>560</v>
      </c>
      <c r="AB1141" t="s">
        <v>561</v>
      </c>
      <c r="AC1141" s="1">
        <v>40513</v>
      </c>
      <c r="AE1141" t="s">
        <v>41</v>
      </c>
    </row>
    <row r="1142" spans="1:31" x14ac:dyDescent="0.25">
      <c r="A1142">
        <v>2019</v>
      </c>
      <c r="B1142">
        <v>3</v>
      </c>
      <c r="C1142">
        <v>23</v>
      </c>
      <c r="D1142">
        <v>1</v>
      </c>
      <c r="E1142">
        <v>1</v>
      </c>
      <c r="F1142">
        <v>27000</v>
      </c>
      <c r="G1142">
        <v>1750879</v>
      </c>
      <c r="H1142" t="s">
        <v>558</v>
      </c>
      <c r="I1142" t="s">
        <v>559</v>
      </c>
      <c r="J1142" t="s">
        <v>34</v>
      </c>
      <c r="K1142">
        <v>0</v>
      </c>
      <c r="L1142">
        <v>133</v>
      </c>
      <c r="M1142">
        <v>30</v>
      </c>
      <c r="N1142">
        <v>0</v>
      </c>
      <c r="O1142">
        <v>0</v>
      </c>
      <c r="P1142">
        <v>0</v>
      </c>
      <c r="Q1142" t="s">
        <v>47</v>
      </c>
      <c r="T1142" t="s">
        <v>37</v>
      </c>
      <c r="U1142" t="s">
        <v>1429</v>
      </c>
      <c r="V1142" t="s">
        <v>38</v>
      </c>
      <c r="W1142" t="s">
        <v>39</v>
      </c>
      <c r="Y1142">
        <v>2010</v>
      </c>
      <c r="Z1142">
        <v>1</v>
      </c>
      <c r="AA1142" t="s">
        <v>560</v>
      </c>
      <c r="AB1142" t="s">
        <v>561</v>
      </c>
      <c r="AC1142" s="1">
        <v>40513</v>
      </c>
      <c r="AE1142" t="s">
        <v>41</v>
      </c>
    </row>
    <row r="1143" spans="1:31" x14ac:dyDescent="0.25">
      <c r="A1143">
        <v>2019</v>
      </c>
      <c r="B1143">
        <v>3</v>
      </c>
      <c r="C1143">
        <v>23</v>
      </c>
      <c r="D1143">
        <v>1</v>
      </c>
      <c r="E1143">
        <v>1</v>
      </c>
      <c r="F1143">
        <v>27000</v>
      </c>
      <c r="G1143">
        <v>1750879</v>
      </c>
      <c r="H1143" t="s">
        <v>558</v>
      </c>
      <c r="I1143" t="s">
        <v>559</v>
      </c>
      <c r="J1143" t="s">
        <v>34</v>
      </c>
      <c r="K1143">
        <v>0</v>
      </c>
      <c r="L1143">
        <v>199</v>
      </c>
      <c r="M1143">
        <v>30</v>
      </c>
      <c r="N1143">
        <v>0</v>
      </c>
      <c r="O1143">
        <v>0</v>
      </c>
      <c r="P1143">
        <v>0</v>
      </c>
      <c r="Q1143" t="s">
        <v>48</v>
      </c>
      <c r="T1143" t="s">
        <v>37</v>
      </c>
      <c r="U1143" t="s">
        <v>1429</v>
      </c>
      <c r="V1143" t="s">
        <v>38</v>
      </c>
      <c r="W1143" t="s">
        <v>39</v>
      </c>
      <c r="Y1143">
        <v>2010</v>
      </c>
      <c r="Z1143">
        <v>1</v>
      </c>
      <c r="AA1143" t="s">
        <v>560</v>
      </c>
      <c r="AB1143" t="s">
        <v>561</v>
      </c>
      <c r="AC1143" s="1">
        <v>40513</v>
      </c>
      <c r="AE1143" t="s">
        <v>41</v>
      </c>
    </row>
    <row r="1144" spans="1:31" x14ac:dyDescent="0.25">
      <c r="A1144">
        <v>2019</v>
      </c>
      <c r="B1144">
        <v>3</v>
      </c>
      <c r="C1144">
        <v>23</v>
      </c>
      <c r="D1144">
        <v>1</v>
      </c>
      <c r="E1144">
        <v>1</v>
      </c>
      <c r="F1144">
        <v>27000</v>
      </c>
      <c r="G1144">
        <v>1750879</v>
      </c>
      <c r="H1144" t="s">
        <v>558</v>
      </c>
      <c r="I1144" t="s">
        <v>559</v>
      </c>
      <c r="J1144" t="s">
        <v>34</v>
      </c>
      <c r="K1144">
        <v>0</v>
      </c>
      <c r="L1144">
        <v>232</v>
      </c>
      <c r="M1144">
        <v>30</v>
      </c>
      <c r="N1144">
        <v>0</v>
      </c>
      <c r="O1144">
        <v>0</v>
      </c>
      <c r="P1144">
        <v>0</v>
      </c>
      <c r="Q1144" t="s">
        <v>49</v>
      </c>
      <c r="T1144" t="s">
        <v>37</v>
      </c>
      <c r="U1144" t="s">
        <v>1429</v>
      </c>
      <c r="V1144" t="s">
        <v>38</v>
      </c>
      <c r="W1144" t="s">
        <v>39</v>
      </c>
      <c r="Y1144">
        <v>2010</v>
      </c>
      <c r="Z1144">
        <v>1</v>
      </c>
      <c r="AA1144" t="s">
        <v>560</v>
      </c>
      <c r="AB1144" t="s">
        <v>561</v>
      </c>
      <c r="AC1144" s="1">
        <v>40513</v>
      </c>
      <c r="AE1144" t="s">
        <v>41</v>
      </c>
    </row>
    <row r="1145" spans="1:31" x14ac:dyDescent="0.25">
      <c r="A1145">
        <v>2019</v>
      </c>
      <c r="B1145">
        <v>3</v>
      </c>
      <c r="C1145">
        <v>23</v>
      </c>
      <c r="D1145">
        <v>1</v>
      </c>
      <c r="E1145">
        <v>1</v>
      </c>
      <c r="F1145">
        <v>47000</v>
      </c>
      <c r="G1145">
        <v>1771125</v>
      </c>
      <c r="H1145" t="s">
        <v>562</v>
      </c>
      <c r="I1145" t="s">
        <v>563</v>
      </c>
      <c r="J1145" t="s">
        <v>34</v>
      </c>
      <c r="K1145">
        <f>O1145+O1146+O1147+O1148+O1149+O1150+O1151+O1152+O1153</f>
        <v>5160550</v>
      </c>
      <c r="L1145">
        <v>111</v>
      </c>
      <c r="M1145">
        <v>10</v>
      </c>
      <c r="N1145" t="s">
        <v>72</v>
      </c>
      <c r="O1145">
        <v>2400000</v>
      </c>
      <c r="P1145">
        <v>2184000</v>
      </c>
      <c r="Q1145" t="s">
        <v>36</v>
      </c>
      <c r="T1145" t="s">
        <v>564</v>
      </c>
      <c r="U1145" t="s">
        <v>139</v>
      </c>
      <c r="V1145" t="s">
        <v>38</v>
      </c>
      <c r="W1145" t="s">
        <v>39</v>
      </c>
      <c r="Y1145">
        <v>2018</v>
      </c>
      <c r="Z1145">
        <v>1</v>
      </c>
      <c r="AA1145" t="s">
        <v>474</v>
      </c>
      <c r="AB1145" t="s">
        <v>565</v>
      </c>
      <c r="AC1145" s="1">
        <v>43313</v>
      </c>
      <c r="AE1145" t="s">
        <v>41</v>
      </c>
    </row>
    <row r="1146" spans="1:31" x14ac:dyDescent="0.25">
      <c r="A1146">
        <v>2019</v>
      </c>
      <c r="B1146">
        <v>3</v>
      </c>
      <c r="C1146">
        <v>23</v>
      </c>
      <c r="D1146">
        <v>1</v>
      </c>
      <c r="E1146">
        <v>1</v>
      </c>
      <c r="F1146">
        <v>47000</v>
      </c>
      <c r="G1146">
        <v>1771125</v>
      </c>
      <c r="H1146" t="s">
        <v>562</v>
      </c>
      <c r="I1146" t="s">
        <v>563</v>
      </c>
      <c r="J1146" t="s">
        <v>34</v>
      </c>
      <c r="K1146">
        <v>0</v>
      </c>
      <c r="L1146">
        <v>113</v>
      </c>
      <c r="M1146">
        <v>30</v>
      </c>
      <c r="N1146">
        <v>0</v>
      </c>
      <c r="O1146">
        <v>0</v>
      </c>
      <c r="P1146">
        <v>0</v>
      </c>
      <c r="Q1146" t="s">
        <v>42</v>
      </c>
      <c r="T1146" t="s">
        <v>564</v>
      </c>
      <c r="U1146" t="s">
        <v>139</v>
      </c>
      <c r="V1146" t="s">
        <v>38</v>
      </c>
      <c r="W1146" t="s">
        <v>39</v>
      </c>
      <c r="Y1146">
        <v>2018</v>
      </c>
      <c r="Z1146">
        <v>1</v>
      </c>
      <c r="AA1146" t="s">
        <v>474</v>
      </c>
      <c r="AB1146" t="s">
        <v>565</v>
      </c>
      <c r="AC1146" s="1">
        <v>43313</v>
      </c>
      <c r="AE1146" t="s">
        <v>41</v>
      </c>
    </row>
    <row r="1147" spans="1:31" x14ac:dyDescent="0.25">
      <c r="A1147">
        <v>2019</v>
      </c>
      <c r="B1147">
        <v>3</v>
      </c>
      <c r="C1147">
        <v>23</v>
      </c>
      <c r="D1147">
        <v>1</v>
      </c>
      <c r="E1147">
        <v>1</v>
      </c>
      <c r="F1147">
        <v>47000</v>
      </c>
      <c r="G1147">
        <v>1771125</v>
      </c>
      <c r="H1147" t="s">
        <v>562</v>
      </c>
      <c r="I1147" t="s">
        <v>563</v>
      </c>
      <c r="J1147" t="s">
        <v>34</v>
      </c>
      <c r="K1147">
        <v>0</v>
      </c>
      <c r="L1147">
        <v>114</v>
      </c>
      <c r="M1147">
        <v>10</v>
      </c>
      <c r="N1147">
        <v>0</v>
      </c>
      <c r="O1147">
        <v>0</v>
      </c>
      <c r="P1147">
        <v>0</v>
      </c>
      <c r="Q1147" t="s">
        <v>43</v>
      </c>
      <c r="T1147" t="s">
        <v>564</v>
      </c>
      <c r="U1147" t="s">
        <v>139</v>
      </c>
      <c r="V1147" t="s">
        <v>38</v>
      </c>
      <c r="W1147" t="s">
        <v>39</v>
      </c>
      <c r="Y1147">
        <v>2018</v>
      </c>
      <c r="Z1147">
        <v>1</v>
      </c>
      <c r="AA1147" t="s">
        <v>474</v>
      </c>
      <c r="AB1147" t="s">
        <v>565</v>
      </c>
      <c r="AC1147" s="1">
        <v>43313</v>
      </c>
      <c r="AE1147" t="s">
        <v>41</v>
      </c>
    </row>
    <row r="1148" spans="1:31" x14ac:dyDescent="0.25">
      <c r="A1148">
        <v>2019</v>
      </c>
      <c r="B1148">
        <v>3</v>
      </c>
      <c r="C1148">
        <v>23</v>
      </c>
      <c r="D1148">
        <v>1</v>
      </c>
      <c r="E1148">
        <v>1</v>
      </c>
      <c r="F1148">
        <v>47000</v>
      </c>
      <c r="G1148">
        <v>1771125</v>
      </c>
      <c r="H1148" t="s">
        <v>562</v>
      </c>
      <c r="I1148" t="s">
        <v>563</v>
      </c>
      <c r="J1148" t="s">
        <v>34</v>
      </c>
      <c r="K1148">
        <v>0</v>
      </c>
      <c r="L1148">
        <v>123</v>
      </c>
      <c r="M1148">
        <v>30</v>
      </c>
      <c r="N1148">
        <v>0</v>
      </c>
      <c r="O1148">
        <v>323000</v>
      </c>
      <c r="P1148">
        <v>323000</v>
      </c>
      <c r="Q1148" t="s">
        <v>44</v>
      </c>
      <c r="T1148" t="s">
        <v>564</v>
      </c>
      <c r="U1148" t="s">
        <v>139</v>
      </c>
      <c r="V1148" t="s">
        <v>38</v>
      </c>
      <c r="W1148" t="s">
        <v>39</v>
      </c>
      <c r="Y1148">
        <v>2018</v>
      </c>
      <c r="Z1148">
        <v>1</v>
      </c>
      <c r="AA1148" t="s">
        <v>474</v>
      </c>
      <c r="AB1148" t="s">
        <v>565</v>
      </c>
      <c r="AC1148" s="1">
        <v>43313</v>
      </c>
      <c r="AE1148" t="s">
        <v>41</v>
      </c>
    </row>
    <row r="1149" spans="1:31" x14ac:dyDescent="0.25">
      <c r="A1149">
        <v>2019</v>
      </c>
      <c r="B1149">
        <v>3</v>
      </c>
      <c r="C1149">
        <v>23</v>
      </c>
      <c r="D1149">
        <v>1</v>
      </c>
      <c r="E1149">
        <v>1</v>
      </c>
      <c r="F1149">
        <v>47000</v>
      </c>
      <c r="G1149">
        <v>1771125</v>
      </c>
      <c r="H1149" t="s">
        <v>562</v>
      </c>
      <c r="I1149" t="s">
        <v>563</v>
      </c>
      <c r="J1149" t="s">
        <v>34</v>
      </c>
      <c r="K1149">
        <v>0</v>
      </c>
      <c r="L1149">
        <v>125</v>
      </c>
      <c r="M1149">
        <v>30</v>
      </c>
      <c r="N1149">
        <v>0</v>
      </c>
      <c r="O1149">
        <v>634000</v>
      </c>
      <c r="P1149">
        <v>634000</v>
      </c>
      <c r="Q1149" t="s">
        <v>45</v>
      </c>
      <c r="T1149" t="s">
        <v>564</v>
      </c>
      <c r="U1149" t="s">
        <v>139</v>
      </c>
      <c r="V1149" t="s">
        <v>38</v>
      </c>
      <c r="W1149" t="s">
        <v>39</v>
      </c>
      <c r="Y1149">
        <v>2018</v>
      </c>
      <c r="Z1149">
        <v>1</v>
      </c>
      <c r="AA1149" t="s">
        <v>474</v>
      </c>
      <c r="AB1149" t="s">
        <v>565</v>
      </c>
      <c r="AC1149" s="1">
        <v>43313</v>
      </c>
      <c r="AE1149" t="s">
        <v>41</v>
      </c>
    </row>
    <row r="1150" spans="1:31" x14ac:dyDescent="0.25">
      <c r="A1150">
        <v>2019</v>
      </c>
      <c r="B1150">
        <v>3</v>
      </c>
      <c r="C1150">
        <v>23</v>
      </c>
      <c r="D1150">
        <v>1</v>
      </c>
      <c r="E1150">
        <v>1</v>
      </c>
      <c r="F1150">
        <v>47000</v>
      </c>
      <c r="G1150">
        <v>1771125</v>
      </c>
      <c r="H1150" t="s">
        <v>562</v>
      </c>
      <c r="I1150" t="s">
        <v>563</v>
      </c>
      <c r="J1150" t="s">
        <v>34</v>
      </c>
      <c r="K1150">
        <v>0</v>
      </c>
      <c r="L1150">
        <v>131</v>
      </c>
      <c r="M1150">
        <v>30</v>
      </c>
      <c r="N1150">
        <v>0</v>
      </c>
      <c r="O1150">
        <v>0</v>
      </c>
      <c r="P1150">
        <v>0</v>
      </c>
      <c r="Q1150" t="s">
        <v>46</v>
      </c>
      <c r="T1150" t="s">
        <v>564</v>
      </c>
      <c r="U1150" t="s">
        <v>139</v>
      </c>
      <c r="V1150" t="s">
        <v>38</v>
      </c>
      <c r="W1150" t="s">
        <v>39</v>
      </c>
      <c r="Y1150">
        <v>2018</v>
      </c>
      <c r="Z1150">
        <v>1</v>
      </c>
      <c r="AA1150" t="s">
        <v>474</v>
      </c>
      <c r="AB1150" t="s">
        <v>565</v>
      </c>
      <c r="AC1150" s="1">
        <v>43313</v>
      </c>
      <c r="AE1150" t="s">
        <v>41</v>
      </c>
    </row>
    <row r="1151" spans="1:31" x14ac:dyDescent="0.25">
      <c r="A1151">
        <v>2019</v>
      </c>
      <c r="B1151">
        <v>3</v>
      </c>
      <c r="C1151">
        <v>23</v>
      </c>
      <c r="D1151">
        <v>1</v>
      </c>
      <c r="E1151">
        <v>1</v>
      </c>
      <c r="F1151">
        <v>47000</v>
      </c>
      <c r="G1151">
        <v>1771125</v>
      </c>
      <c r="H1151" t="s">
        <v>562</v>
      </c>
      <c r="I1151" t="s">
        <v>563</v>
      </c>
      <c r="J1151" t="s">
        <v>34</v>
      </c>
      <c r="K1151">
        <v>0</v>
      </c>
      <c r="L1151">
        <v>133</v>
      </c>
      <c r="M1151">
        <v>30</v>
      </c>
      <c r="N1151">
        <v>0</v>
      </c>
      <c r="O1151">
        <v>0</v>
      </c>
      <c r="P1151">
        <v>0</v>
      </c>
      <c r="Q1151" t="s">
        <v>47</v>
      </c>
      <c r="T1151" t="s">
        <v>564</v>
      </c>
      <c r="U1151" t="s">
        <v>139</v>
      </c>
      <c r="V1151" t="s">
        <v>38</v>
      </c>
      <c r="W1151" t="s">
        <v>39</v>
      </c>
      <c r="Y1151">
        <v>2018</v>
      </c>
      <c r="Z1151">
        <v>1</v>
      </c>
      <c r="AA1151" t="s">
        <v>474</v>
      </c>
      <c r="AB1151" t="s">
        <v>565</v>
      </c>
      <c r="AC1151" s="1">
        <v>43313</v>
      </c>
      <c r="AE1151" t="s">
        <v>41</v>
      </c>
    </row>
    <row r="1152" spans="1:31" x14ac:dyDescent="0.25">
      <c r="A1152">
        <v>2019</v>
      </c>
      <c r="B1152">
        <v>3</v>
      </c>
      <c r="C1152">
        <v>23</v>
      </c>
      <c r="D1152">
        <v>1</v>
      </c>
      <c r="E1152">
        <v>1</v>
      </c>
      <c r="F1152">
        <v>47000</v>
      </c>
      <c r="G1152">
        <v>1771125</v>
      </c>
      <c r="H1152" t="s">
        <v>562</v>
      </c>
      <c r="I1152" t="s">
        <v>563</v>
      </c>
      <c r="J1152" t="s">
        <v>34</v>
      </c>
      <c r="K1152">
        <v>0</v>
      </c>
      <c r="L1152">
        <v>199</v>
      </c>
      <c r="M1152">
        <v>30</v>
      </c>
      <c r="N1152">
        <v>0</v>
      </c>
      <c r="O1152">
        <v>0</v>
      </c>
      <c r="P1152">
        <v>0</v>
      </c>
      <c r="Q1152" t="s">
        <v>48</v>
      </c>
      <c r="T1152" t="s">
        <v>564</v>
      </c>
      <c r="U1152" t="s">
        <v>139</v>
      </c>
      <c r="V1152" t="s">
        <v>38</v>
      </c>
      <c r="W1152" t="s">
        <v>39</v>
      </c>
      <c r="Y1152">
        <v>2018</v>
      </c>
      <c r="Z1152">
        <v>1</v>
      </c>
      <c r="AA1152" t="s">
        <v>474</v>
      </c>
      <c r="AB1152" t="s">
        <v>565</v>
      </c>
      <c r="AC1152" s="1">
        <v>43313</v>
      </c>
      <c r="AE1152" t="s">
        <v>41</v>
      </c>
    </row>
    <row r="1153" spans="1:31" x14ac:dyDescent="0.25">
      <c r="A1153">
        <v>2019</v>
      </c>
      <c r="B1153">
        <v>3</v>
      </c>
      <c r="C1153">
        <v>23</v>
      </c>
      <c r="D1153">
        <v>1</v>
      </c>
      <c r="E1153">
        <v>1</v>
      </c>
      <c r="F1153">
        <v>47000</v>
      </c>
      <c r="G1153">
        <v>1771125</v>
      </c>
      <c r="H1153" t="s">
        <v>562</v>
      </c>
      <c r="I1153" t="s">
        <v>563</v>
      </c>
      <c r="J1153" t="s">
        <v>34</v>
      </c>
      <c r="K1153">
        <v>0</v>
      </c>
      <c r="L1153">
        <v>232</v>
      </c>
      <c r="M1153">
        <v>30</v>
      </c>
      <c r="N1153">
        <v>0</v>
      </c>
      <c r="O1153">
        <f>694650+463050+182800+463050</f>
        <v>1803550</v>
      </c>
      <c r="P1153">
        <f>694650+463050+182800+463050</f>
        <v>1803550</v>
      </c>
      <c r="Q1153" t="s">
        <v>49</v>
      </c>
      <c r="T1153" t="s">
        <v>564</v>
      </c>
      <c r="U1153" t="s">
        <v>139</v>
      </c>
      <c r="V1153" t="s">
        <v>38</v>
      </c>
      <c r="W1153" t="s">
        <v>39</v>
      </c>
      <c r="Y1153">
        <v>2018</v>
      </c>
      <c r="Z1153">
        <v>1</v>
      </c>
      <c r="AA1153" t="s">
        <v>474</v>
      </c>
      <c r="AB1153" t="s">
        <v>565</v>
      </c>
      <c r="AC1153" s="1">
        <v>43313</v>
      </c>
      <c r="AE1153" t="s">
        <v>41</v>
      </c>
    </row>
    <row r="1154" spans="1:31" x14ac:dyDescent="0.25">
      <c r="A1154">
        <v>2019</v>
      </c>
      <c r="B1154">
        <v>3</v>
      </c>
      <c r="C1154">
        <v>23</v>
      </c>
      <c r="D1154">
        <v>1</v>
      </c>
      <c r="E1154">
        <v>1</v>
      </c>
      <c r="F1154">
        <v>25000</v>
      </c>
      <c r="G1154">
        <v>1791724</v>
      </c>
      <c r="H1154" t="s">
        <v>566</v>
      </c>
      <c r="I1154" t="s">
        <v>567</v>
      </c>
      <c r="J1154" t="s">
        <v>34</v>
      </c>
      <c r="K1154">
        <f>O1154+O1155+O1156+O1157+O1158+O1159+O1160+O1161+O1162</f>
        <v>4500000</v>
      </c>
      <c r="L1154">
        <v>111</v>
      </c>
      <c r="M1154">
        <v>10</v>
      </c>
      <c r="N1154" t="s">
        <v>568</v>
      </c>
      <c r="O1154">
        <v>4500000</v>
      </c>
      <c r="P1154">
        <v>4095000</v>
      </c>
      <c r="Q1154" t="s">
        <v>36</v>
      </c>
      <c r="T1154" t="s">
        <v>37</v>
      </c>
      <c r="U1154" t="s">
        <v>423</v>
      </c>
      <c r="V1154" t="s">
        <v>212</v>
      </c>
      <c r="W1154" t="s">
        <v>39</v>
      </c>
      <c r="Y1154">
        <v>2007</v>
      </c>
      <c r="Z1154">
        <v>1</v>
      </c>
      <c r="AA1154" t="s">
        <v>569</v>
      </c>
      <c r="AB1154" t="s">
        <v>69</v>
      </c>
      <c r="AC1154" s="1">
        <v>39114</v>
      </c>
      <c r="AE1154" t="s">
        <v>41</v>
      </c>
    </row>
    <row r="1155" spans="1:31" x14ac:dyDescent="0.25">
      <c r="A1155">
        <v>2019</v>
      </c>
      <c r="B1155">
        <v>3</v>
      </c>
      <c r="C1155">
        <v>23</v>
      </c>
      <c r="D1155">
        <v>1</v>
      </c>
      <c r="E1155">
        <v>1</v>
      </c>
      <c r="F1155">
        <v>25000</v>
      </c>
      <c r="G1155">
        <v>1791724</v>
      </c>
      <c r="H1155" t="s">
        <v>566</v>
      </c>
      <c r="I1155" t="s">
        <v>567</v>
      </c>
      <c r="J1155" t="s">
        <v>34</v>
      </c>
      <c r="K1155">
        <v>0</v>
      </c>
      <c r="L1155">
        <v>113</v>
      </c>
      <c r="M1155">
        <v>30</v>
      </c>
      <c r="N1155">
        <v>0</v>
      </c>
      <c r="O1155">
        <v>0</v>
      </c>
      <c r="P1155">
        <v>0</v>
      </c>
      <c r="Q1155" t="s">
        <v>42</v>
      </c>
      <c r="T1155" t="s">
        <v>37</v>
      </c>
      <c r="U1155" t="s">
        <v>423</v>
      </c>
      <c r="V1155" t="s">
        <v>212</v>
      </c>
      <c r="W1155" t="s">
        <v>39</v>
      </c>
      <c r="Y1155">
        <v>2007</v>
      </c>
      <c r="Z1155">
        <v>1</v>
      </c>
      <c r="AA1155" t="s">
        <v>569</v>
      </c>
      <c r="AB1155" t="s">
        <v>69</v>
      </c>
      <c r="AC1155" s="1">
        <v>39114</v>
      </c>
      <c r="AE1155" t="s">
        <v>41</v>
      </c>
    </row>
    <row r="1156" spans="1:31" x14ac:dyDescent="0.25">
      <c r="A1156">
        <v>2019</v>
      </c>
      <c r="B1156">
        <v>3</v>
      </c>
      <c r="C1156">
        <v>23</v>
      </c>
      <c r="D1156">
        <v>1</v>
      </c>
      <c r="E1156">
        <v>1</v>
      </c>
      <c r="F1156">
        <v>25000</v>
      </c>
      <c r="G1156">
        <v>1791724</v>
      </c>
      <c r="H1156" t="s">
        <v>566</v>
      </c>
      <c r="I1156" t="s">
        <v>567</v>
      </c>
      <c r="J1156" t="s">
        <v>34</v>
      </c>
      <c r="K1156">
        <v>0</v>
      </c>
      <c r="L1156">
        <v>114</v>
      </c>
      <c r="M1156">
        <v>10</v>
      </c>
      <c r="N1156">
        <v>0</v>
      </c>
      <c r="O1156">
        <v>0</v>
      </c>
      <c r="P1156">
        <v>0</v>
      </c>
      <c r="Q1156" t="s">
        <v>43</v>
      </c>
      <c r="T1156" t="s">
        <v>37</v>
      </c>
      <c r="U1156" t="s">
        <v>423</v>
      </c>
      <c r="V1156" t="s">
        <v>212</v>
      </c>
      <c r="W1156" t="s">
        <v>39</v>
      </c>
      <c r="Y1156">
        <v>2007</v>
      </c>
      <c r="Z1156">
        <v>1</v>
      </c>
      <c r="AA1156" t="s">
        <v>569</v>
      </c>
      <c r="AB1156" t="s">
        <v>69</v>
      </c>
      <c r="AC1156" s="1">
        <v>39114</v>
      </c>
      <c r="AE1156" t="s">
        <v>41</v>
      </c>
    </row>
    <row r="1157" spans="1:31" x14ac:dyDescent="0.25">
      <c r="A1157">
        <v>2019</v>
      </c>
      <c r="B1157">
        <v>3</v>
      </c>
      <c r="C1157">
        <v>23</v>
      </c>
      <c r="D1157">
        <v>1</v>
      </c>
      <c r="E1157">
        <v>1</v>
      </c>
      <c r="F1157">
        <v>25000</v>
      </c>
      <c r="G1157">
        <v>1791724</v>
      </c>
      <c r="H1157" t="s">
        <v>566</v>
      </c>
      <c r="I1157" t="s">
        <v>567</v>
      </c>
      <c r="J1157" t="s">
        <v>34</v>
      </c>
      <c r="K1157">
        <v>0</v>
      </c>
      <c r="L1157">
        <v>123</v>
      </c>
      <c r="M1157">
        <v>30</v>
      </c>
      <c r="N1157">
        <v>0</v>
      </c>
      <c r="O1157">
        <v>0</v>
      </c>
      <c r="P1157">
        <v>0</v>
      </c>
      <c r="Q1157" t="s">
        <v>44</v>
      </c>
      <c r="T1157" t="s">
        <v>37</v>
      </c>
      <c r="U1157" t="s">
        <v>423</v>
      </c>
      <c r="V1157" t="s">
        <v>212</v>
      </c>
      <c r="W1157" t="s">
        <v>39</v>
      </c>
      <c r="Y1157">
        <v>2007</v>
      </c>
      <c r="Z1157">
        <v>1</v>
      </c>
      <c r="AA1157" t="s">
        <v>569</v>
      </c>
      <c r="AB1157" t="s">
        <v>69</v>
      </c>
      <c r="AC1157" s="1">
        <v>39114</v>
      </c>
      <c r="AE1157" t="s">
        <v>41</v>
      </c>
    </row>
    <row r="1158" spans="1:31" x14ac:dyDescent="0.25">
      <c r="A1158">
        <v>2019</v>
      </c>
      <c r="B1158">
        <v>3</v>
      </c>
      <c r="C1158">
        <v>23</v>
      </c>
      <c r="D1158">
        <v>1</v>
      </c>
      <c r="E1158">
        <v>1</v>
      </c>
      <c r="F1158">
        <v>25000</v>
      </c>
      <c r="G1158">
        <v>1791724</v>
      </c>
      <c r="H1158" t="s">
        <v>566</v>
      </c>
      <c r="I1158" t="s">
        <v>567</v>
      </c>
      <c r="J1158" t="s">
        <v>34</v>
      </c>
      <c r="K1158">
        <v>0</v>
      </c>
      <c r="L1158">
        <v>125</v>
      </c>
      <c r="M1158">
        <v>30</v>
      </c>
      <c r="N1158">
        <v>0</v>
      </c>
      <c r="O1158">
        <v>0</v>
      </c>
      <c r="P1158">
        <v>0</v>
      </c>
      <c r="Q1158" t="s">
        <v>45</v>
      </c>
      <c r="T1158" t="s">
        <v>37</v>
      </c>
      <c r="U1158" t="s">
        <v>423</v>
      </c>
      <c r="V1158" t="s">
        <v>212</v>
      </c>
      <c r="W1158" t="s">
        <v>39</v>
      </c>
      <c r="Y1158">
        <v>2007</v>
      </c>
      <c r="Z1158">
        <v>1</v>
      </c>
      <c r="AA1158" t="s">
        <v>569</v>
      </c>
      <c r="AB1158" t="s">
        <v>69</v>
      </c>
      <c r="AC1158" s="1">
        <v>39114</v>
      </c>
      <c r="AE1158" t="s">
        <v>41</v>
      </c>
    </row>
    <row r="1159" spans="1:31" x14ac:dyDescent="0.25">
      <c r="A1159">
        <v>2019</v>
      </c>
      <c r="B1159">
        <v>3</v>
      </c>
      <c r="C1159">
        <v>23</v>
      </c>
      <c r="D1159">
        <v>1</v>
      </c>
      <c r="E1159">
        <v>1</v>
      </c>
      <c r="F1159">
        <v>25000</v>
      </c>
      <c r="G1159">
        <v>1791724</v>
      </c>
      <c r="H1159" t="s">
        <v>566</v>
      </c>
      <c r="I1159" t="s">
        <v>567</v>
      </c>
      <c r="J1159" t="s">
        <v>34</v>
      </c>
      <c r="K1159">
        <v>0</v>
      </c>
      <c r="L1159">
        <v>131</v>
      </c>
      <c r="M1159">
        <v>30</v>
      </c>
      <c r="N1159">
        <v>0</v>
      </c>
      <c r="O1159">
        <v>0</v>
      </c>
      <c r="P1159">
        <v>0</v>
      </c>
      <c r="Q1159" t="s">
        <v>46</v>
      </c>
      <c r="T1159" t="s">
        <v>37</v>
      </c>
      <c r="U1159" t="s">
        <v>423</v>
      </c>
      <c r="V1159" t="s">
        <v>212</v>
      </c>
      <c r="W1159" t="s">
        <v>39</v>
      </c>
      <c r="Y1159">
        <v>2007</v>
      </c>
      <c r="Z1159">
        <v>1</v>
      </c>
      <c r="AA1159" t="s">
        <v>569</v>
      </c>
      <c r="AB1159" t="s">
        <v>69</v>
      </c>
      <c r="AC1159" s="1">
        <v>39114</v>
      </c>
      <c r="AE1159" t="s">
        <v>41</v>
      </c>
    </row>
    <row r="1160" spans="1:31" x14ac:dyDescent="0.25">
      <c r="A1160">
        <v>2019</v>
      </c>
      <c r="B1160">
        <v>3</v>
      </c>
      <c r="C1160">
        <v>23</v>
      </c>
      <c r="D1160">
        <v>1</v>
      </c>
      <c r="E1160">
        <v>1</v>
      </c>
      <c r="F1160">
        <v>25000</v>
      </c>
      <c r="G1160">
        <v>1791724</v>
      </c>
      <c r="H1160" t="s">
        <v>566</v>
      </c>
      <c r="I1160" t="s">
        <v>567</v>
      </c>
      <c r="J1160" t="s">
        <v>34</v>
      </c>
      <c r="K1160">
        <v>0</v>
      </c>
      <c r="L1160">
        <v>133</v>
      </c>
      <c r="M1160">
        <v>30</v>
      </c>
      <c r="N1160">
        <v>0</v>
      </c>
      <c r="O1160">
        <v>0</v>
      </c>
      <c r="P1160">
        <v>0</v>
      </c>
      <c r="Q1160" t="s">
        <v>47</v>
      </c>
      <c r="T1160" t="s">
        <v>37</v>
      </c>
      <c r="U1160" t="s">
        <v>423</v>
      </c>
      <c r="V1160" t="s">
        <v>212</v>
      </c>
      <c r="W1160" t="s">
        <v>39</v>
      </c>
      <c r="Y1160">
        <v>2007</v>
      </c>
      <c r="Z1160">
        <v>1</v>
      </c>
      <c r="AA1160" t="s">
        <v>569</v>
      </c>
      <c r="AB1160" t="s">
        <v>69</v>
      </c>
      <c r="AC1160" s="1">
        <v>39114</v>
      </c>
      <c r="AE1160" t="s">
        <v>41</v>
      </c>
    </row>
    <row r="1161" spans="1:31" x14ac:dyDescent="0.25">
      <c r="A1161">
        <v>2019</v>
      </c>
      <c r="B1161">
        <v>3</v>
      </c>
      <c r="C1161">
        <v>23</v>
      </c>
      <c r="D1161">
        <v>1</v>
      </c>
      <c r="E1161">
        <v>1</v>
      </c>
      <c r="F1161">
        <v>25000</v>
      </c>
      <c r="G1161">
        <v>1791724</v>
      </c>
      <c r="H1161" t="s">
        <v>566</v>
      </c>
      <c r="I1161" t="s">
        <v>567</v>
      </c>
      <c r="J1161" t="s">
        <v>34</v>
      </c>
      <c r="K1161">
        <v>0</v>
      </c>
      <c r="L1161">
        <v>199</v>
      </c>
      <c r="M1161">
        <v>30</v>
      </c>
      <c r="N1161">
        <v>0</v>
      </c>
      <c r="O1161">
        <v>0</v>
      </c>
      <c r="P1161">
        <v>0</v>
      </c>
      <c r="Q1161" t="s">
        <v>48</v>
      </c>
      <c r="T1161" t="s">
        <v>37</v>
      </c>
      <c r="U1161" t="s">
        <v>423</v>
      </c>
      <c r="V1161" t="s">
        <v>212</v>
      </c>
      <c r="W1161" t="s">
        <v>39</v>
      </c>
      <c r="Y1161">
        <v>2007</v>
      </c>
      <c r="Z1161">
        <v>1</v>
      </c>
      <c r="AA1161" t="s">
        <v>569</v>
      </c>
      <c r="AB1161" t="s">
        <v>69</v>
      </c>
      <c r="AC1161" s="1">
        <v>39114</v>
      </c>
      <c r="AE1161" t="s">
        <v>41</v>
      </c>
    </row>
    <row r="1162" spans="1:31" x14ac:dyDescent="0.25">
      <c r="A1162">
        <v>2019</v>
      </c>
      <c r="B1162">
        <v>3</v>
      </c>
      <c r="C1162">
        <v>23</v>
      </c>
      <c r="D1162">
        <v>1</v>
      </c>
      <c r="E1162">
        <v>1</v>
      </c>
      <c r="F1162">
        <v>25000</v>
      </c>
      <c r="G1162">
        <v>1791724</v>
      </c>
      <c r="H1162" t="s">
        <v>566</v>
      </c>
      <c r="I1162" t="s">
        <v>567</v>
      </c>
      <c r="J1162" t="s">
        <v>34</v>
      </c>
      <c r="K1162">
        <v>0</v>
      </c>
      <c r="L1162">
        <v>232</v>
      </c>
      <c r="M1162">
        <v>30</v>
      </c>
      <c r="N1162">
        <v>0</v>
      </c>
      <c r="O1162">
        <v>0</v>
      </c>
      <c r="P1162">
        <v>0</v>
      </c>
      <c r="Q1162" t="s">
        <v>49</v>
      </c>
      <c r="T1162" t="s">
        <v>37</v>
      </c>
      <c r="U1162" t="s">
        <v>423</v>
      </c>
      <c r="V1162" t="s">
        <v>212</v>
      </c>
      <c r="W1162" t="s">
        <v>39</v>
      </c>
      <c r="Y1162">
        <v>2007</v>
      </c>
      <c r="Z1162">
        <v>1</v>
      </c>
      <c r="AA1162" t="s">
        <v>569</v>
      </c>
      <c r="AB1162" t="s">
        <v>69</v>
      </c>
      <c r="AC1162" s="1">
        <v>39114</v>
      </c>
      <c r="AE1162" t="s">
        <v>41</v>
      </c>
    </row>
    <row r="1163" spans="1:31" x14ac:dyDescent="0.25">
      <c r="A1163">
        <v>2019</v>
      </c>
      <c r="B1163">
        <v>3</v>
      </c>
      <c r="C1163">
        <v>23</v>
      </c>
      <c r="D1163">
        <v>1</v>
      </c>
      <c r="E1163">
        <v>1</v>
      </c>
      <c r="F1163">
        <v>44000</v>
      </c>
      <c r="G1163">
        <v>1799196</v>
      </c>
      <c r="H1163" t="s">
        <v>570</v>
      </c>
      <c r="I1163" t="s">
        <v>571</v>
      </c>
      <c r="J1163" t="s">
        <v>34</v>
      </c>
      <c r="K1163">
        <f>O1163+O1164+O1165+O1166+O1167+O1168+O1169+O1170+O1171</f>
        <v>12125100</v>
      </c>
      <c r="L1163">
        <v>111</v>
      </c>
      <c r="M1163">
        <v>10</v>
      </c>
      <c r="N1163" t="s">
        <v>72</v>
      </c>
      <c r="O1163">
        <v>2400000</v>
      </c>
      <c r="P1163">
        <v>2184000</v>
      </c>
      <c r="Q1163" t="s">
        <v>36</v>
      </c>
      <c r="T1163" t="s">
        <v>73</v>
      </c>
      <c r="U1163" t="s">
        <v>139</v>
      </c>
      <c r="V1163" t="s">
        <v>38</v>
      </c>
      <c r="W1163" t="s">
        <v>39</v>
      </c>
      <c r="Y1163">
        <v>2014</v>
      </c>
      <c r="Z1163">
        <v>1</v>
      </c>
      <c r="AA1163" t="s">
        <v>75</v>
      </c>
      <c r="AB1163" t="s">
        <v>572</v>
      </c>
      <c r="AC1163" s="1">
        <v>41869</v>
      </c>
      <c r="AE1163" t="s">
        <v>41</v>
      </c>
    </row>
    <row r="1164" spans="1:31" x14ac:dyDescent="0.25">
      <c r="A1164">
        <v>2019</v>
      </c>
      <c r="B1164">
        <v>3</v>
      </c>
      <c r="C1164">
        <v>23</v>
      </c>
      <c r="D1164">
        <v>1</v>
      </c>
      <c r="E1164">
        <v>1</v>
      </c>
      <c r="F1164">
        <v>44000</v>
      </c>
      <c r="G1164">
        <v>1799196</v>
      </c>
      <c r="H1164" t="s">
        <v>570</v>
      </c>
      <c r="I1164" t="s">
        <v>571</v>
      </c>
      <c r="J1164" t="s">
        <v>34</v>
      </c>
      <c r="K1164">
        <v>0</v>
      </c>
      <c r="L1164">
        <v>113</v>
      </c>
      <c r="M1164">
        <v>30</v>
      </c>
      <c r="N1164">
        <v>0</v>
      </c>
      <c r="O1164">
        <v>0</v>
      </c>
      <c r="P1164">
        <v>0</v>
      </c>
      <c r="Q1164" t="s">
        <v>42</v>
      </c>
      <c r="T1164" t="s">
        <v>73</v>
      </c>
      <c r="U1164" t="s">
        <v>139</v>
      </c>
      <c r="V1164" t="s">
        <v>38</v>
      </c>
      <c r="W1164" t="s">
        <v>39</v>
      </c>
      <c r="Y1164">
        <v>2014</v>
      </c>
      <c r="Z1164">
        <v>1</v>
      </c>
      <c r="AA1164" t="s">
        <v>75</v>
      </c>
      <c r="AB1164" t="s">
        <v>572</v>
      </c>
      <c r="AC1164" s="1">
        <v>41869</v>
      </c>
      <c r="AE1164" t="s">
        <v>41</v>
      </c>
    </row>
    <row r="1165" spans="1:31" x14ac:dyDescent="0.25">
      <c r="A1165">
        <v>2019</v>
      </c>
      <c r="B1165">
        <v>3</v>
      </c>
      <c r="C1165">
        <v>23</v>
      </c>
      <c r="D1165">
        <v>1</v>
      </c>
      <c r="E1165">
        <v>1</v>
      </c>
      <c r="F1165">
        <v>44000</v>
      </c>
      <c r="G1165">
        <v>1799196</v>
      </c>
      <c r="H1165" t="s">
        <v>570</v>
      </c>
      <c r="I1165" t="s">
        <v>571</v>
      </c>
      <c r="J1165" t="s">
        <v>34</v>
      </c>
      <c r="K1165">
        <v>0</v>
      </c>
      <c r="L1165">
        <v>114</v>
      </c>
      <c r="M1165">
        <v>10</v>
      </c>
      <c r="N1165">
        <v>0</v>
      </c>
      <c r="O1165">
        <v>0</v>
      </c>
      <c r="P1165">
        <v>0</v>
      </c>
      <c r="Q1165" t="s">
        <v>43</v>
      </c>
      <c r="T1165" t="s">
        <v>73</v>
      </c>
      <c r="U1165" t="s">
        <v>139</v>
      </c>
      <c r="V1165" t="s">
        <v>38</v>
      </c>
      <c r="W1165" t="s">
        <v>39</v>
      </c>
      <c r="Y1165">
        <v>2014</v>
      </c>
      <c r="Z1165">
        <v>1</v>
      </c>
      <c r="AA1165" t="s">
        <v>75</v>
      </c>
      <c r="AB1165" t="s">
        <v>572</v>
      </c>
      <c r="AC1165" s="1">
        <v>41869</v>
      </c>
      <c r="AE1165" t="s">
        <v>41</v>
      </c>
    </row>
    <row r="1166" spans="1:31" x14ac:dyDescent="0.25">
      <c r="A1166">
        <v>2019</v>
      </c>
      <c r="B1166">
        <v>3</v>
      </c>
      <c r="C1166">
        <v>23</v>
      </c>
      <c r="D1166">
        <v>1</v>
      </c>
      <c r="E1166">
        <v>1</v>
      </c>
      <c r="F1166">
        <v>44000</v>
      </c>
      <c r="G1166">
        <v>1799196</v>
      </c>
      <c r="H1166" t="s">
        <v>570</v>
      </c>
      <c r="I1166" t="s">
        <v>571</v>
      </c>
      <c r="J1166" t="s">
        <v>34</v>
      </c>
      <c r="K1166">
        <v>0</v>
      </c>
      <c r="L1166">
        <v>123</v>
      </c>
      <c r="M1166">
        <v>30</v>
      </c>
      <c r="N1166">
        <v>0</v>
      </c>
      <c r="O1166">
        <v>0</v>
      </c>
      <c r="P1166">
        <v>0</v>
      </c>
      <c r="Q1166" t="s">
        <v>44</v>
      </c>
      <c r="T1166" t="s">
        <v>73</v>
      </c>
      <c r="U1166" t="s">
        <v>139</v>
      </c>
      <c r="V1166" t="s">
        <v>38</v>
      </c>
      <c r="W1166" t="s">
        <v>39</v>
      </c>
      <c r="Y1166">
        <v>2014</v>
      </c>
      <c r="Z1166">
        <v>1</v>
      </c>
      <c r="AA1166" t="s">
        <v>75</v>
      </c>
      <c r="AB1166" t="s">
        <v>572</v>
      </c>
      <c r="AC1166" s="1">
        <v>41869</v>
      </c>
      <c r="AE1166" t="s">
        <v>41</v>
      </c>
    </row>
    <row r="1167" spans="1:31" x14ac:dyDescent="0.25">
      <c r="A1167">
        <v>2019</v>
      </c>
      <c r="B1167">
        <v>3</v>
      </c>
      <c r="C1167">
        <v>23</v>
      </c>
      <c r="D1167">
        <v>1</v>
      </c>
      <c r="E1167">
        <v>1</v>
      </c>
      <c r="F1167">
        <v>44000</v>
      </c>
      <c r="G1167">
        <v>1799196</v>
      </c>
      <c r="H1167" t="s">
        <v>570</v>
      </c>
      <c r="I1167" t="s">
        <v>571</v>
      </c>
      <c r="J1167" t="s">
        <v>34</v>
      </c>
      <c r="K1167">
        <v>0</v>
      </c>
      <c r="L1167">
        <v>125</v>
      </c>
      <c r="M1167">
        <v>30</v>
      </c>
      <c r="N1167">
        <v>0</v>
      </c>
      <c r="O1167">
        <v>0</v>
      </c>
      <c r="P1167">
        <v>0</v>
      </c>
      <c r="Q1167" t="s">
        <v>45</v>
      </c>
      <c r="T1167" t="s">
        <v>73</v>
      </c>
      <c r="U1167" t="s">
        <v>139</v>
      </c>
      <c r="V1167" t="s">
        <v>38</v>
      </c>
      <c r="W1167" t="s">
        <v>39</v>
      </c>
      <c r="Y1167">
        <v>2014</v>
      </c>
      <c r="Z1167">
        <v>1</v>
      </c>
      <c r="AA1167" t="s">
        <v>75</v>
      </c>
      <c r="AB1167" t="s">
        <v>572</v>
      </c>
      <c r="AC1167" s="1">
        <v>41869</v>
      </c>
      <c r="AE1167" t="s">
        <v>41</v>
      </c>
    </row>
    <row r="1168" spans="1:31" x14ac:dyDescent="0.25">
      <c r="A1168">
        <v>2019</v>
      </c>
      <c r="B1168">
        <v>3</v>
      </c>
      <c r="C1168">
        <v>23</v>
      </c>
      <c r="D1168">
        <v>1</v>
      </c>
      <c r="E1168">
        <v>1</v>
      </c>
      <c r="F1168">
        <v>44000</v>
      </c>
      <c r="G1168">
        <v>1799196</v>
      </c>
      <c r="H1168" t="s">
        <v>570</v>
      </c>
      <c r="I1168" t="s">
        <v>571</v>
      </c>
      <c r="J1168" t="s">
        <v>34</v>
      </c>
      <c r="K1168">
        <v>0</v>
      </c>
      <c r="L1168">
        <v>131</v>
      </c>
      <c r="M1168">
        <v>30</v>
      </c>
      <c r="N1168">
        <v>0</v>
      </c>
      <c r="O1168">
        <v>0</v>
      </c>
      <c r="P1168">
        <v>0</v>
      </c>
      <c r="Q1168" t="s">
        <v>46</v>
      </c>
      <c r="T1168" t="s">
        <v>73</v>
      </c>
      <c r="U1168" t="s">
        <v>139</v>
      </c>
      <c r="V1168" t="s">
        <v>38</v>
      </c>
      <c r="W1168" t="s">
        <v>39</v>
      </c>
      <c r="Y1168">
        <v>2014</v>
      </c>
      <c r="Z1168">
        <v>1</v>
      </c>
      <c r="AA1168" t="s">
        <v>75</v>
      </c>
      <c r="AB1168" t="s">
        <v>572</v>
      </c>
      <c r="AC1168" s="1">
        <v>41869</v>
      </c>
      <c r="AE1168" t="s">
        <v>41</v>
      </c>
    </row>
    <row r="1169" spans="1:31" x14ac:dyDescent="0.25">
      <c r="A1169">
        <v>2019</v>
      </c>
      <c r="B1169">
        <v>3</v>
      </c>
      <c r="C1169">
        <v>23</v>
      </c>
      <c r="D1169">
        <v>1</v>
      </c>
      <c r="E1169">
        <v>1</v>
      </c>
      <c r="F1169">
        <v>44000</v>
      </c>
      <c r="G1169">
        <v>1799196</v>
      </c>
      <c r="H1169" t="s">
        <v>570</v>
      </c>
      <c r="I1169" t="s">
        <v>571</v>
      </c>
      <c r="J1169" t="s">
        <v>34</v>
      </c>
      <c r="K1169">
        <v>0</v>
      </c>
      <c r="L1169">
        <v>133</v>
      </c>
      <c r="M1169">
        <v>30</v>
      </c>
      <c r="N1169">
        <v>0</v>
      </c>
      <c r="O1169">
        <v>0</v>
      </c>
      <c r="P1169">
        <v>0</v>
      </c>
      <c r="Q1169" t="s">
        <v>47</v>
      </c>
      <c r="T1169" t="s">
        <v>73</v>
      </c>
      <c r="U1169" t="s">
        <v>139</v>
      </c>
      <c r="V1169" t="s">
        <v>38</v>
      </c>
      <c r="W1169" t="s">
        <v>39</v>
      </c>
      <c r="Y1169">
        <v>2014</v>
      </c>
      <c r="Z1169">
        <v>1</v>
      </c>
      <c r="AA1169" t="s">
        <v>75</v>
      </c>
      <c r="AB1169" t="s">
        <v>572</v>
      </c>
      <c r="AC1169" s="1">
        <v>41869</v>
      </c>
      <c r="AE1169" t="s">
        <v>41</v>
      </c>
    </row>
    <row r="1170" spans="1:31" x14ac:dyDescent="0.25">
      <c r="A1170">
        <v>2019</v>
      </c>
      <c r="B1170">
        <v>3</v>
      </c>
      <c r="C1170">
        <v>23</v>
      </c>
      <c r="D1170">
        <v>1</v>
      </c>
      <c r="E1170">
        <v>1</v>
      </c>
      <c r="F1170">
        <v>44000</v>
      </c>
      <c r="G1170">
        <v>1799196</v>
      </c>
      <c r="H1170" t="s">
        <v>570</v>
      </c>
      <c r="I1170" t="s">
        <v>571</v>
      </c>
      <c r="J1170" t="s">
        <v>34</v>
      </c>
      <c r="K1170">
        <v>0</v>
      </c>
      <c r="L1170">
        <v>199</v>
      </c>
      <c r="M1170">
        <v>30</v>
      </c>
      <c r="N1170">
        <v>0</v>
      </c>
      <c r="O1170">
        <v>0</v>
      </c>
      <c r="P1170">
        <v>0</v>
      </c>
      <c r="Q1170" t="s">
        <v>48</v>
      </c>
      <c r="T1170" t="s">
        <v>73</v>
      </c>
      <c r="U1170" t="s">
        <v>139</v>
      </c>
      <c r="V1170" t="s">
        <v>38</v>
      </c>
      <c r="W1170" t="s">
        <v>39</v>
      </c>
      <c r="Y1170">
        <v>2014</v>
      </c>
      <c r="Z1170">
        <v>1</v>
      </c>
      <c r="AA1170" t="s">
        <v>75</v>
      </c>
      <c r="AB1170" t="s">
        <v>572</v>
      </c>
      <c r="AC1170" s="1">
        <v>41869</v>
      </c>
      <c r="AE1170" t="s">
        <v>41</v>
      </c>
    </row>
    <row r="1171" spans="1:31" x14ac:dyDescent="0.25">
      <c r="A1171">
        <v>2019</v>
      </c>
      <c r="B1171">
        <v>3</v>
      </c>
      <c r="C1171">
        <v>23</v>
      </c>
      <c r="D1171">
        <v>1</v>
      </c>
      <c r="E1171">
        <v>1</v>
      </c>
      <c r="F1171">
        <v>44000</v>
      </c>
      <c r="G1171">
        <v>1799196</v>
      </c>
      <c r="H1171" t="s">
        <v>570</v>
      </c>
      <c r="I1171" t="s">
        <v>571</v>
      </c>
      <c r="J1171" t="s">
        <v>34</v>
      </c>
      <c r="K1171">
        <v>0</v>
      </c>
      <c r="L1171">
        <v>232</v>
      </c>
      <c r="M1171">
        <v>30</v>
      </c>
      <c r="N1171">
        <v>0</v>
      </c>
      <c r="O1171">
        <f>2547050+2083950+2547050+2547050</f>
        <v>9725100</v>
      </c>
      <c r="P1171">
        <f>2547050+2083950+2547050+2547050</f>
        <v>9725100</v>
      </c>
      <c r="Q1171" t="s">
        <v>49</v>
      </c>
      <c r="T1171" t="s">
        <v>73</v>
      </c>
      <c r="U1171" t="s">
        <v>139</v>
      </c>
      <c r="V1171" t="s">
        <v>38</v>
      </c>
      <c r="W1171" t="s">
        <v>39</v>
      </c>
      <c r="Y1171">
        <v>2014</v>
      </c>
      <c r="Z1171">
        <v>1</v>
      </c>
      <c r="AA1171" t="s">
        <v>75</v>
      </c>
      <c r="AB1171" t="s">
        <v>572</v>
      </c>
      <c r="AC1171" s="1">
        <v>41869</v>
      </c>
      <c r="AE1171" t="s">
        <v>41</v>
      </c>
    </row>
    <row r="1172" spans="1:31" x14ac:dyDescent="0.25">
      <c r="A1172">
        <v>2019</v>
      </c>
      <c r="B1172">
        <v>3</v>
      </c>
      <c r="C1172">
        <v>23</v>
      </c>
      <c r="D1172">
        <v>1</v>
      </c>
      <c r="E1172">
        <v>1</v>
      </c>
      <c r="F1172">
        <v>27000</v>
      </c>
      <c r="G1172">
        <v>1838220</v>
      </c>
      <c r="H1172" t="s">
        <v>573</v>
      </c>
      <c r="I1172" t="s">
        <v>574</v>
      </c>
      <c r="J1172" t="s">
        <v>34</v>
      </c>
      <c r="K1172">
        <f>O1172+O1173+O1174+O1175+O1176+O1177+O1178+O1179+O1180</f>
        <v>3400000</v>
      </c>
      <c r="L1172">
        <v>111</v>
      </c>
      <c r="M1172">
        <v>10</v>
      </c>
      <c r="N1172" t="s">
        <v>228</v>
      </c>
      <c r="O1172">
        <v>3400000</v>
      </c>
      <c r="P1172">
        <v>3094000</v>
      </c>
      <c r="Q1172" t="s">
        <v>36</v>
      </c>
      <c r="T1172" t="s">
        <v>73</v>
      </c>
      <c r="U1172" t="s">
        <v>139</v>
      </c>
      <c r="V1172" t="s">
        <v>38</v>
      </c>
      <c r="W1172" t="s">
        <v>39</v>
      </c>
      <c r="Y1172">
        <v>2015</v>
      </c>
      <c r="Z1172">
        <v>1</v>
      </c>
      <c r="AA1172" t="s">
        <v>575</v>
      </c>
      <c r="AB1172" t="s">
        <v>576</v>
      </c>
      <c r="AC1172" s="1">
        <v>42339</v>
      </c>
      <c r="AE1172" t="s">
        <v>41</v>
      </c>
    </row>
    <row r="1173" spans="1:31" x14ac:dyDescent="0.25">
      <c r="A1173">
        <v>2019</v>
      </c>
      <c r="B1173">
        <v>3</v>
      </c>
      <c r="C1173">
        <v>23</v>
      </c>
      <c r="D1173">
        <v>1</v>
      </c>
      <c r="E1173">
        <v>1</v>
      </c>
      <c r="F1173">
        <v>27000</v>
      </c>
      <c r="G1173">
        <v>1838220</v>
      </c>
      <c r="H1173" t="s">
        <v>573</v>
      </c>
      <c r="I1173" t="s">
        <v>574</v>
      </c>
      <c r="J1173" t="s">
        <v>34</v>
      </c>
      <c r="K1173">
        <v>0</v>
      </c>
      <c r="L1173">
        <v>113</v>
      </c>
      <c r="M1173">
        <v>30</v>
      </c>
      <c r="N1173">
        <v>0</v>
      </c>
      <c r="O1173">
        <v>0</v>
      </c>
      <c r="P1173">
        <v>0</v>
      </c>
      <c r="Q1173" t="s">
        <v>42</v>
      </c>
      <c r="T1173" t="s">
        <v>73</v>
      </c>
      <c r="U1173" t="s">
        <v>139</v>
      </c>
      <c r="V1173" t="s">
        <v>38</v>
      </c>
      <c r="W1173" t="s">
        <v>39</v>
      </c>
      <c r="Y1173">
        <v>2015</v>
      </c>
      <c r="Z1173">
        <v>1</v>
      </c>
      <c r="AA1173" t="s">
        <v>575</v>
      </c>
      <c r="AB1173" t="s">
        <v>576</v>
      </c>
      <c r="AC1173" s="1">
        <v>42339</v>
      </c>
      <c r="AE1173" t="s">
        <v>41</v>
      </c>
    </row>
    <row r="1174" spans="1:31" x14ac:dyDescent="0.25">
      <c r="A1174">
        <v>2019</v>
      </c>
      <c r="B1174">
        <v>3</v>
      </c>
      <c r="C1174">
        <v>23</v>
      </c>
      <c r="D1174">
        <v>1</v>
      </c>
      <c r="E1174">
        <v>1</v>
      </c>
      <c r="F1174">
        <v>27000</v>
      </c>
      <c r="G1174">
        <v>1838220</v>
      </c>
      <c r="H1174" t="s">
        <v>573</v>
      </c>
      <c r="I1174" t="s">
        <v>574</v>
      </c>
      <c r="J1174" t="s">
        <v>34</v>
      </c>
      <c r="K1174">
        <v>0</v>
      </c>
      <c r="L1174">
        <v>114</v>
      </c>
      <c r="M1174">
        <v>10</v>
      </c>
      <c r="N1174">
        <v>0</v>
      </c>
      <c r="O1174">
        <v>0</v>
      </c>
      <c r="P1174">
        <v>0</v>
      </c>
      <c r="Q1174" t="s">
        <v>43</v>
      </c>
      <c r="T1174" t="s">
        <v>73</v>
      </c>
      <c r="U1174" t="s">
        <v>139</v>
      </c>
      <c r="V1174" t="s">
        <v>38</v>
      </c>
      <c r="W1174" t="s">
        <v>39</v>
      </c>
      <c r="Y1174">
        <v>2015</v>
      </c>
      <c r="Z1174">
        <v>1</v>
      </c>
      <c r="AA1174" t="s">
        <v>575</v>
      </c>
      <c r="AB1174" t="s">
        <v>576</v>
      </c>
      <c r="AC1174" s="1">
        <v>42339</v>
      </c>
      <c r="AE1174" t="s">
        <v>41</v>
      </c>
    </row>
    <row r="1175" spans="1:31" x14ac:dyDescent="0.25">
      <c r="A1175">
        <v>2019</v>
      </c>
      <c r="B1175">
        <v>3</v>
      </c>
      <c r="C1175">
        <v>23</v>
      </c>
      <c r="D1175">
        <v>1</v>
      </c>
      <c r="E1175">
        <v>1</v>
      </c>
      <c r="F1175">
        <v>27000</v>
      </c>
      <c r="G1175">
        <v>1838220</v>
      </c>
      <c r="H1175" t="s">
        <v>573</v>
      </c>
      <c r="I1175" t="s">
        <v>574</v>
      </c>
      <c r="J1175" t="s">
        <v>34</v>
      </c>
      <c r="K1175">
        <v>0</v>
      </c>
      <c r="L1175">
        <v>123</v>
      </c>
      <c r="M1175">
        <v>30</v>
      </c>
      <c r="N1175">
        <v>0</v>
      </c>
      <c r="O1175">
        <v>0</v>
      </c>
      <c r="P1175">
        <v>0</v>
      </c>
      <c r="Q1175" t="s">
        <v>44</v>
      </c>
      <c r="T1175" t="s">
        <v>73</v>
      </c>
      <c r="U1175" t="s">
        <v>139</v>
      </c>
      <c r="V1175" t="s">
        <v>38</v>
      </c>
      <c r="W1175" t="s">
        <v>39</v>
      </c>
      <c r="Y1175">
        <v>2015</v>
      </c>
      <c r="Z1175">
        <v>1</v>
      </c>
      <c r="AA1175" t="s">
        <v>575</v>
      </c>
      <c r="AB1175" t="s">
        <v>576</v>
      </c>
      <c r="AC1175" s="1">
        <v>42339</v>
      </c>
      <c r="AE1175" t="s">
        <v>41</v>
      </c>
    </row>
    <row r="1176" spans="1:31" x14ac:dyDescent="0.25">
      <c r="A1176">
        <v>2019</v>
      </c>
      <c r="B1176">
        <v>3</v>
      </c>
      <c r="C1176">
        <v>23</v>
      </c>
      <c r="D1176">
        <v>1</v>
      </c>
      <c r="E1176">
        <v>1</v>
      </c>
      <c r="F1176">
        <v>27000</v>
      </c>
      <c r="G1176">
        <v>1838220</v>
      </c>
      <c r="H1176" t="s">
        <v>573</v>
      </c>
      <c r="I1176" t="s">
        <v>574</v>
      </c>
      <c r="J1176" t="s">
        <v>34</v>
      </c>
      <c r="K1176">
        <v>0</v>
      </c>
      <c r="L1176">
        <v>125</v>
      </c>
      <c r="M1176">
        <v>30</v>
      </c>
      <c r="N1176">
        <v>0</v>
      </c>
      <c r="O1176">
        <v>0</v>
      </c>
      <c r="P1176">
        <v>0</v>
      </c>
      <c r="Q1176" t="s">
        <v>45</v>
      </c>
      <c r="T1176" t="s">
        <v>73</v>
      </c>
      <c r="U1176" t="s">
        <v>139</v>
      </c>
      <c r="V1176" t="s">
        <v>38</v>
      </c>
      <c r="W1176" t="s">
        <v>39</v>
      </c>
      <c r="Y1176">
        <v>2015</v>
      </c>
      <c r="Z1176">
        <v>1</v>
      </c>
      <c r="AA1176" t="s">
        <v>575</v>
      </c>
      <c r="AB1176" t="s">
        <v>576</v>
      </c>
      <c r="AC1176" s="1">
        <v>42339</v>
      </c>
      <c r="AE1176" t="s">
        <v>41</v>
      </c>
    </row>
    <row r="1177" spans="1:31" x14ac:dyDescent="0.25">
      <c r="A1177">
        <v>2019</v>
      </c>
      <c r="B1177">
        <v>3</v>
      </c>
      <c r="C1177">
        <v>23</v>
      </c>
      <c r="D1177">
        <v>1</v>
      </c>
      <c r="E1177">
        <v>1</v>
      </c>
      <c r="F1177">
        <v>27000</v>
      </c>
      <c r="G1177">
        <v>1838220</v>
      </c>
      <c r="H1177" t="s">
        <v>573</v>
      </c>
      <c r="I1177" t="s">
        <v>574</v>
      </c>
      <c r="J1177" t="s">
        <v>34</v>
      </c>
      <c r="K1177">
        <v>0</v>
      </c>
      <c r="L1177">
        <v>131</v>
      </c>
      <c r="M1177">
        <v>30</v>
      </c>
      <c r="N1177">
        <v>0</v>
      </c>
      <c r="O1177">
        <v>0</v>
      </c>
      <c r="P1177">
        <v>0</v>
      </c>
      <c r="Q1177" t="s">
        <v>46</v>
      </c>
      <c r="T1177" t="s">
        <v>73</v>
      </c>
      <c r="U1177" t="s">
        <v>139</v>
      </c>
      <c r="V1177" t="s">
        <v>38</v>
      </c>
      <c r="W1177" t="s">
        <v>39</v>
      </c>
      <c r="Y1177">
        <v>2015</v>
      </c>
      <c r="Z1177">
        <v>1</v>
      </c>
      <c r="AA1177" t="s">
        <v>575</v>
      </c>
      <c r="AB1177" t="s">
        <v>576</v>
      </c>
      <c r="AC1177" s="1">
        <v>42339</v>
      </c>
      <c r="AE1177" t="s">
        <v>41</v>
      </c>
    </row>
    <row r="1178" spans="1:31" x14ac:dyDescent="0.25">
      <c r="A1178">
        <v>2019</v>
      </c>
      <c r="B1178">
        <v>3</v>
      </c>
      <c r="C1178">
        <v>23</v>
      </c>
      <c r="D1178">
        <v>1</v>
      </c>
      <c r="E1178">
        <v>1</v>
      </c>
      <c r="F1178">
        <v>27000</v>
      </c>
      <c r="G1178">
        <v>1838220</v>
      </c>
      <c r="H1178" t="s">
        <v>573</v>
      </c>
      <c r="I1178" t="s">
        <v>574</v>
      </c>
      <c r="J1178" t="s">
        <v>34</v>
      </c>
      <c r="K1178">
        <v>0</v>
      </c>
      <c r="L1178">
        <v>133</v>
      </c>
      <c r="M1178">
        <v>30</v>
      </c>
      <c r="N1178">
        <v>0</v>
      </c>
      <c r="O1178">
        <v>0</v>
      </c>
      <c r="P1178">
        <v>0</v>
      </c>
      <c r="Q1178" t="s">
        <v>47</v>
      </c>
      <c r="T1178" t="s">
        <v>73</v>
      </c>
      <c r="U1178" t="s">
        <v>139</v>
      </c>
      <c r="V1178" t="s">
        <v>38</v>
      </c>
      <c r="W1178" t="s">
        <v>39</v>
      </c>
      <c r="Y1178">
        <v>2015</v>
      </c>
      <c r="Z1178">
        <v>1</v>
      </c>
      <c r="AA1178" t="s">
        <v>575</v>
      </c>
      <c r="AB1178" t="s">
        <v>576</v>
      </c>
      <c r="AC1178" s="1">
        <v>42339</v>
      </c>
      <c r="AE1178" t="s">
        <v>41</v>
      </c>
    </row>
    <row r="1179" spans="1:31" x14ac:dyDescent="0.25">
      <c r="A1179">
        <v>2019</v>
      </c>
      <c r="B1179">
        <v>3</v>
      </c>
      <c r="C1179">
        <v>23</v>
      </c>
      <c r="D1179">
        <v>1</v>
      </c>
      <c r="E1179">
        <v>1</v>
      </c>
      <c r="F1179">
        <v>27000</v>
      </c>
      <c r="G1179">
        <v>1838220</v>
      </c>
      <c r="H1179" t="s">
        <v>573</v>
      </c>
      <c r="I1179" t="s">
        <v>574</v>
      </c>
      <c r="J1179" t="s">
        <v>34</v>
      </c>
      <c r="K1179">
        <v>0</v>
      </c>
      <c r="L1179">
        <v>199</v>
      </c>
      <c r="M1179">
        <v>30</v>
      </c>
      <c r="N1179">
        <v>0</v>
      </c>
      <c r="O1179">
        <v>0</v>
      </c>
      <c r="P1179">
        <v>0</v>
      </c>
      <c r="Q1179" t="s">
        <v>48</v>
      </c>
      <c r="T1179" t="s">
        <v>73</v>
      </c>
      <c r="U1179" t="s">
        <v>139</v>
      </c>
      <c r="V1179" t="s">
        <v>38</v>
      </c>
      <c r="W1179" t="s">
        <v>39</v>
      </c>
      <c r="Y1179">
        <v>2015</v>
      </c>
      <c r="Z1179">
        <v>1</v>
      </c>
      <c r="AA1179" t="s">
        <v>575</v>
      </c>
      <c r="AB1179" t="s">
        <v>576</v>
      </c>
      <c r="AC1179" s="1">
        <v>42339</v>
      </c>
      <c r="AE1179" t="s">
        <v>41</v>
      </c>
    </row>
    <row r="1180" spans="1:31" x14ac:dyDescent="0.25">
      <c r="A1180">
        <v>2019</v>
      </c>
      <c r="B1180">
        <v>3</v>
      </c>
      <c r="C1180">
        <v>23</v>
      </c>
      <c r="D1180">
        <v>1</v>
      </c>
      <c r="E1180">
        <v>1</v>
      </c>
      <c r="F1180">
        <v>27000</v>
      </c>
      <c r="G1180">
        <v>1838220</v>
      </c>
      <c r="H1180" t="s">
        <v>573</v>
      </c>
      <c r="I1180" t="s">
        <v>574</v>
      </c>
      <c r="J1180" t="s">
        <v>34</v>
      </c>
      <c r="K1180">
        <v>0</v>
      </c>
      <c r="L1180">
        <v>232</v>
      </c>
      <c r="M1180">
        <v>30</v>
      </c>
      <c r="N1180">
        <v>0</v>
      </c>
      <c r="O1180">
        <v>0</v>
      </c>
      <c r="P1180">
        <v>0</v>
      </c>
      <c r="Q1180" t="s">
        <v>49</v>
      </c>
      <c r="T1180" t="s">
        <v>73</v>
      </c>
      <c r="U1180" t="s">
        <v>139</v>
      </c>
      <c r="V1180" t="s">
        <v>38</v>
      </c>
      <c r="W1180" t="s">
        <v>39</v>
      </c>
      <c r="Y1180">
        <v>2015</v>
      </c>
      <c r="Z1180">
        <v>1</v>
      </c>
      <c r="AA1180" t="s">
        <v>575</v>
      </c>
      <c r="AB1180" t="s">
        <v>576</v>
      </c>
      <c r="AC1180" s="1">
        <v>42339</v>
      </c>
      <c r="AE1180" t="s">
        <v>41</v>
      </c>
    </row>
    <row r="1181" spans="1:31" x14ac:dyDescent="0.25">
      <c r="A1181">
        <v>2019</v>
      </c>
      <c r="B1181">
        <v>3</v>
      </c>
      <c r="C1181">
        <v>23</v>
      </c>
      <c r="D1181">
        <v>1</v>
      </c>
      <c r="E1181">
        <v>1</v>
      </c>
      <c r="F1181">
        <v>43000</v>
      </c>
      <c r="G1181">
        <v>1861509</v>
      </c>
      <c r="H1181" t="s">
        <v>577</v>
      </c>
      <c r="I1181" t="s">
        <v>578</v>
      </c>
      <c r="J1181" t="s">
        <v>34</v>
      </c>
      <c r="K1181">
        <f>O1181+O1182+O1183+O1184+O1185+O1186+O1187+O1188+O1189</f>
        <v>11581100</v>
      </c>
      <c r="L1181">
        <v>111</v>
      </c>
      <c r="M1181">
        <v>10</v>
      </c>
      <c r="N1181" t="s">
        <v>228</v>
      </c>
      <c r="O1181">
        <v>3400000</v>
      </c>
      <c r="P1181">
        <v>3094000</v>
      </c>
      <c r="Q1181" t="s">
        <v>36</v>
      </c>
      <c r="T1181" t="s">
        <v>73</v>
      </c>
      <c r="U1181" t="s">
        <v>139</v>
      </c>
      <c r="V1181" t="s">
        <v>38</v>
      </c>
      <c r="W1181" t="s">
        <v>39</v>
      </c>
      <c r="Y1181">
        <v>2004</v>
      </c>
      <c r="Z1181">
        <v>1</v>
      </c>
      <c r="AA1181" t="s">
        <v>75</v>
      </c>
      <c r="AB1181" t="s">
        <v>579</v>
      </c>
      <c r="AC1181" s="1">
        <v>38018</v>
      </c>
      <c r="AE1181" t="s">
        <v>41</v>
      </c>
    </row>
    <row r="1182" spans="1:31" x14ac:dyDescent="0.25">
      <c r="A1182">
        <v>2019</v>
      </c>
      <c r="B1182">
        <v>3</v>
      </c>
      <c r="C1182">
        <v>23</v>
      </c>
      <c r="D1182">
        <v>1</v>
      </c>
      <c r="E1182">
        <v>1</v>
      </c>
      <c r="F1182">
        <v>43000</v>
      </c>
      <c r="G1182">
        <v>1861509</v>
      </c>
      <c r="H1182" t="s">
        <v>577</v>
      </c>
      <c r="I1182" t="s">
        <v>578</v>
      </c>
      <c r="J1182" t="s">
        <v>34</v>
      </c>
      <c r="K1182">
        <v>0</v>
      </c>
      <c r="L1182">
        <v>113</v>
      </c>
      <c r="M1182">
        <v>30</v>
      </c>
      <c r="N1182">
        <v>0</v>
      </c>
      <c r="O1182">
        <v>0</v>
      </c>
      <c r="P1182">
        <v>0</v>
      </c>
      <c r="Q1182" t="s">
        <v>42</v>
      </c>
      <c r="T1182" t="s">
        <v>73</v>
      </c>
      <c r="U1182" t="s">
        <v>139</v>
      </c>
      <c r="V1182" t="s">
        <v>38</v>
      </c>
      <c r="W1182" t="s">
        <v>39</v>
      </c>
      <c r="Y1182">
        <v>2004</v>
      </c>
      <c r="Z1182">
        <v>1</v>
      </c>
      <c r="AA1182" t="s">
        <v>75</v>
      </c>
      <c r="AB1182" t="s">
        <v>579</v>
      </c>
      <c r="AC1182" s="1">
        <v>38018</v>
      </c>
      <c r="AE1182" t="s">
        <v>41</v>
      </c>
    </row>
    <row r="1183" spans="1:31" x14ac:dyDescent="0.25">
      <c r="A1183">
        <v>2019</v>
      </c>
      <c r="B1183">
        <v>3</v>
      </c>
      <c r="C1183">
        <v>23</v>
      </c>
      <c r="D1183">
        <v>1</v>
      </c>
      <c r="E1183">
        <v>1</v>
      </c>
      <c r="F1183">
        <v>43000</v>
      </c>
      <c r="G1183">
        <v>1861509</v>
      </c>
      <c r="H1183" t="s">
        <v>577</v>
      </c>
      <c r="I1183" t="s">
        <v>578</v>
      </c>
      <c r="J1183" t="s">
        <v>34</v>
      </c>
      <c r="K1183">
        <v>0</v>
      </c>
      <c r="L1183">
        <v>114</v>
      </c>
      <c r="M1183">
        <v>10</v>
      </c>
      <c r="N1183">
        <v>0</v>
      </c>
      <c r="O1183">
        <v>0</v>
      </c>
      <c r="P1183">
        <v>0</v>
      </c>
      <c r="Q1183" t="s">
        <v>43</v>
      </c>
      <c r="T1183" t="s">
        <v>73</v>
      </c>
      <c r="U1183" t="s">
        <v>139</v>
      </c>
      <c r="V1183" t="s">
        <v>38</v>
      </c>
      <c r="W1183" t="s">
        <v>39</v>
      </c>
      <c r="Y1183">
        <v>2004</v>
      </c>
      <c r="Z1183">
        <v>1</v>
      </c>
      <c r="AA1183" t="s">
        <v>75</v>
      </c>
      <c r="AB1183" t="s">
        <v>579</v>
      </c>
      <c r="AC1183" s="1">
        <v>38018</v>
      </c>
      <c r="AE1183" t="s">
        <v>41</v>
      </c>
    </row>
    <row r="1184" spans="1:31" x14ac:dyDescent="0.25">
      <c r="A1184">
        <v>2019</v>
      </c>
      <c r="B1184">
        <v>3</v>
      </c>
      <c r="C1184">
        <v>23</v>
      </c>
      <c r="D1184">
        <v>1</v>
      </c>
      <c r="E1184">
        <v>1</v>
      </c>
      <c r="F1184">
        <v>43000</v>
      </c>
      <c r="G1184">
        <v>1861509</v>
      </c>
      <c r="H1184" t="s">
        <v>577</v>
      </c>
      <c r="I1184" t="s">
        <v>578</v>
      </c>
      <c r="J1184" t="s">
        <v>34</v>
      </c>
      <c r="K1184">
        <v>0</v>
      </c>
      <c r="L1184">
        <v>123</v>
      </c>
      <c r="M1184">
        <v>30</v>
      </c>
      <c r="N1184">
        <v>0</v>
      </c>
      <c r="O1184">
        <v>0</v>
      </c>
      <c r="P1184">
        <v>0</v>
      </c>
      <c r="Q1184" t="s">
        <v>44</v>
      </c>
      <c r="T1184" t="s">
        <v>73</v>
      </c>
      <c r="U1184" t="s">
        <v>139</v>
      </c>
      <c r="V1184" t="s">
        <v>38</v>
      </c>
      <c r="W1184" t="s">
        <v>39</v>
      </c>
      <c r="Y1184">
        <v>2004</v>
      </c>
      <c r="Z1184">
        <v>1</v>
      </c>
      <c r="AA1184" t="s">
        <v>75</v>
      </c>
      <c r="AB1184" t="s">
        <v>579</v>
      </c>
      <c r="AC1184" s="1">
        <v>38018</v>
      </c>
      <c r="AE1184" t="s">
        <v>41</v>
      </c>
    </row>
    <row r="1185" spans="1:31" x14ac:dyDescent="0.25">
      <c r="A1185">
        <v>2019</v>
      </c>
      <c r="B1185">
        <v>3</v>
      </c>
      <c r="C1185">
        <v>23</v>
      </c>
      <c r="D1185">
        <v>1</v>
      </c>
      <c r="E1185">
        <v>1</v>
      </c>
      <c r="F1185">
        <v>43000</v>
      </c>
      <c r="G1185">
        <v>1861509</v>
      </c>
      <c r="H1185" t="s">
        <v>577</v>
      </c>
      <c r="I1185" t="s">
        <v>578</v>
      </c>
      <c r="J1185" t="s">
        <v>34</v>
      </c>
      <c r="K1185">
        <v>0</v>
      </c>
      <c r="L1185">
        <v>125</v>
      </c>
      <c r="M1185">
        <v>30</v>
      </c>
      <c r="N1185">
        <v>0</v>
      </c>
      <c r="O1185">
        <v>0</v>
      </c>
      <c r="P1185">
        <v>0</v>
      </c>
      <c r="Q1185" t="s">
        <v>45</v>
      </c>
      <c r="T1185" t="s">
        <v>73</v>
      </c>
      <c r="U1185" t="s">
        <v>139</v>
      </c>
      <c r="V1185" t="s">
        <v>38</v>
      </c>
      <c r="W1185" t="s">
        <v>39</v>
      </c>
      <c r="Y1185">
        <v>2004</v>
      </c>
      <c r="Z1185">
        <v>1</v>
      </c>
      <c r="AA1185" t="s">
        <v>75</v>
      </c>
      <c r="AB1185" t="s">
        <v>579</v>
      </c>
      <c r="AC1185" s="1">
        <v>38018</v>
      </c>
      <c r="AE1185" t="s">
        <v>41</v>
      </c>
    </row>
    <row r="1186" spans="1:31" x14ac:dyDescent="0.25">
      <c r="A1186">
        <v>2019</v>
      </c>
      <c r="B1186">
        <v>3</v>
      </c>
      <c r="C1186">
        <v>23</v>
      </c>
      <c r="D1186">
        <v>1</v>
      </c>
      <c r="E1186">
        <v>1</v>
      </c>
      <c r="F1186">
        <v>43000</v>
      </c>
      <c r="G1186">
        <v>1861509</v>
      </c>
      <c r="H1186" t="s">
        <v>577</v>
      </c>
      <c r="I1186" t="s">
        <v>578</v>
      </c>
      <c r="J1186" t="s">
        <v>34</v>
      </c>
      <c r="K1186">
        <v>0</v>
      </c>
      <c r="L1186">
        <v>131</v>
      </c>
      <c r="M1186">
        <v>30</v>
      </c>
      <c r="N1186">
        <v>0</v>
      </c>
      <c r="O1186">
        <v>0</v>
      </c>
      <c r="P1186">
        <v>0</v>
      </c>
      <c r="Q1186" t="s">
        <v>46</v>
      </c>
      <c r="T1186" t="s">
        <v>73</v>
      </c>
      <c r="U1186" t="s">
        <v>139</v>
      </c>
      <c r="V1186" t="s">
        <v>38</v>
      </c>
      <c r="W1186" t="s">
        <v>39</v>
      </c>
      <c r="Y1186">
        <v>2004</v>
      </c>
      <c r="Z1186">
        <v>1</v>
      </c>
      <c r="AA1186" t="s">
        <v>75</v>
      </c>
      <c r="AB1186" t="s">
        <v>579</v>
      </c>
      <c r="AC1186" s="1">
        <v>38018</v>
      </c>
      <c r="AE1186" t="s">
        <v>41</v>
      </c>
    </row>
    <row r="1187" spans="1:31" x14ac:dyDescent="0.25">
      <c r="A1187">
        <v>2019</v>
      </c>
      <c r="B1187">
        <v>3</v>
      </c>
      <c r="C1187">
        <v>23</v>
      </c>
      <c r="D1187">
        <v>1</v>
      </c>
      <c r="E1187">
        <v>1</v>
      </c>
      <c r="F1187">
        <v>43000</v>
      </c>
      <c r="G1187">
        <v>1861509</v>
      </c>
      <c r="H1187" t="s">
        <v>577</v>
      </c>
      <c r="I1187" t="s">
        <v>578</v>
      </c>
      <c r="J1187" t="s">
        <v>34</v>
      </c>
      <c r="K1187">
        <v>0</v>
      </c>
      <c r="L1187">
        <v>133</v>
      </c>
      <c r="M1187">
        <v>30</v>
      </c>
      <c r="N1187">
        <v>0</v>
      </c>
      <c r="O1187">
        <v>0</v>
      </c>
      <c r="P1187">
        <v>0</v>
      </c>
      <c r="Q1187" t="s">
        <v>47</v>
      </c>
      <c r="T1187" t="s">
        <v>73</v>
      </c>
      <c r="U1187" t="s">
        <v>139</v>
      </c>
      <c r="V1187" t="s">
        <v>38</v>
      </c>
      <c r="W1187" t="s">
        <v>39</v>
      </c>
      <c r="Y1187">
        <v>2004</v>
      </c>
      <c r="Z1187">
        <v>1</v>
      </c>
      <c r="AA1187" t="s">
        <v>75</v>
      </c>
      <c r="AB1187" t="s">
        <v>579</v>
      </c>
      <c r="AC1187" s="1">
        <v>38018</v>
      </c>
      <c r="AE1187" t="s">
        <v>41</v>
      </c>
    </row>
    <row r="1188" spans="1:31" x14ac:dyDescent="0.25">
      <c r="A1188">
        <v>2019</v>
      </c>
      <c r="B1188">
        <v>3</v>
      </c>
      <c r="C1188">
        <v>23</v>
      </c>
      <c r="D1188">
        <v>1</v>
      </c>
      <c r="E1188">
        <v>1</v>
      </c>
      <c r="F1188">
        <v>43000</v>
      </c>
      <c r="G1188">
        <v>1861509</v>
      </c>
      <c r="H1188" t="s">
        <v>577</v>
      </c>
      <c r="I1188" t="s">
        <v>578</v>
      </c>
      <c r="J1188" t="s">
        <v>34</v>
      </c>
      <c r="K1188">
        <v>0</v>
      </c>
      <c r="L1188">
        <v>199</v>
      </c>
      <c r="M1188">
        <v>30</v>
      </c>
      <c r="N1188">
        <v>0</v>
      </c>
      <c r="O1188">
        <v>0</v>
      </c>
      <c r="P1188">
        <v>0</v>
      </c>
      <c r="Q1188" t="s">
        <v>48</v>
      </c>
      <c r="T1188" t="s">
        <v>73</v>
      </c>
      <c r="U1188" t="s">
        <v>139</v>
      </c>
      <c r="V1188" t="s">
        <v>38</v>
      </c>
      <c r="W1188" t="s">
        <v>39</v>
      </c>
      <c r="Y1188">
        <v>2004</v>
      </c>
      <c r="Z1188">
        <v>1</v>
      </c>
      <c r="AA1188" t="s">
        <v>75</v>
      </c>
      <c r="AB1188" t="s">
        <v>579</v>
      </c>
      <c r="AC1188" s="1">
        <v>38018</v>
      </c>
      <c r="AE1188" t="s">
        <v>41</v>
      </c>
    </row>
    <row r="1189" spans="1:31" x14ac:dyDescent="0.25">
      <c r="A1189">
        <v>2019</v>
      </c>
      <c r="B1189">
        <v>3</v>
      </c>
      <c r="C1189">
        <v>23</v>
      </c>
      <c r="D1189">
        <v>1</v>
      </c>
      <c r="E1189">
        <v>1</v>
      </c>
      <c r="F1189">
        <v>43000</v>
      </c>
      <c r="G1189">
        <v>1861509</v>
      </c>
      <c r="H1189" t="s">
        <v>577</v>
      </c>
      <c r="I1189" t="s">
        <v>578</v>
      </c>
      <c r="J1189" t="s">
        <v>34</v>
      </c>
      <c r="K1189">
        <v>0</v>
      </c>
      <c r="L1189">
        <v>232</v>
      </c>
      <c r="M1189">
        <v>30</v>
      </c>
      <c r="N1189">
        <v>0</v>
      </c>
      <c r="O1189">
        <f>2547050+1389150+1697850+2547050</f>
        <v>8181100</v>
      </c>
      <c r="P1189">
        <f>2547050+1389150+1697850+2547050</f>
        <v>8181100</v>
      </c>
      <c r="Q1189" t="s">
        <v>49</v>
      </c>
      <c r="T1189" t="s">
        <v>73</v>
      </c>
      <c r="U1189" t="s">
        <v>139</v>
      </c>
      <c r="V1189" t="s">
        <v>38</v>
      </c>
      <c r="W1189" t="s">
        <v>39</v>
      </c>
      <c r="Y1189">
        <v>2004</v>
      </c>
      <c r="Z1189">
        <v>1</v>
      </c>
      <c r="AA1189" t="s">
        <v>75</v>
      </c>
      <c r="AB1189" t="s">
        <v>579</v>
      </c>
      <c r="AC1189" s="1">
        <v>38018</v>
      </c>
      <c r="AE1189" t="s">
        <v>41</v>
      </c>
    </row>
    <row r="1190" spans="1:31" x14ac:dyDescent="0.25">
      <c r="A1190">
        <v>2019</v>
      </c>
      <c r="B1190">
        <v>3</v>
      </c>
      <c r="C1190">
        <v>23</v>
      </c>
      <c r="D1190">
        <v>1</v>
      </c>
      <c r="E1190">
        <v>1</v>
      </c>
      <c r="F1190">
        <v>25000</v>
      </c>
      <c r="G1190">
        <v>1863510</v>
      </c>
      <c r="H1190" t="s">
        <v>580</v>
      </c>
      <c r="I1190" t="s">
        <v>581</v>
      </c>
      <c r="J1190" t="s">
        <v>34</v>
      </c>
      <c r="K1190">
        <f>O1190+O1191+O1192+O1193+O1194+O1195+O1196+O1197+O1198</f>
        <v>6834976</v>
      </c>
      <c r="L1190">
        <v>111</v>
      </c>
      <c r="M1190">
        <v>10</v>
      </c>
      <c r="N1190" t="s">
        <v>568</v>
      </c>
      <c r="O1190">
        <v>4500000</v>
      </c>
      <c r="P1190">
        <v>4095000</v>
      </c>
      <c r="Q1190" t="s">
        <v>36</v>
      </c>
      <c r="T1190" t="s">
        <v>37</v>
      </c>
      <c r="U1190" t="s">
        <v>582</v>
      </c>
      <c r="V1190" t="s">
        <v>38</v>
      </c>
      <c r="W1190" t="s">
        <v>39</v>
      </c>
      <c r="Y1190">
        <v>2011</v>
      </c>
      <c r="Z1190">
        <v>1</v>
      </c>
      <c r="AA1190" t="s">
        <v>483</v>
      </c>
      <c r="AB1190" t="s">
        <v>583</v>
      </c>
      <c r="AC1190" s="1">
        <v>40833</v>
      </c>
      <c r="AE1190" t="s">
        <v>41</v>
      </c>
    </row>
    <row r="1191" spans="1:31" x14ac:dyDescent="0.25">
      <c r="A1191">
        <v>2019</v>
      </c>
      <c r="B1191">
        <v>3</v>
      </c>
      <c r="C1191">
        <v>23</v>
      </c>
      <c r="D1191">
        <v>1</v>
      </c>
      <c r="E1191">
        <v>1</v>
      </c>
      <c r="F1191">
        <v>25000</v>
      </c>
      <c r="G1191">
        <v>1863510</v>
      </c>
      <c r="H1191" t="s">
        <v>580</v>
      </c>
      <c r="I1191" t="s">
        <v>581</v>
      </c>
      <c r="J1191" t="s">
        <v>34</v>
      </c>
      <c r="K1191">
        <v>0</v>
      </c>
      <c r="L1191">
        <v>113</v>
      </c>
      <c r="M1191">
        <v>30</v>
      </c>
      <c r="N1191">
        <v>0</v>
      </c>
      <c r="O1191">
        <v>0</v>
      </c>
      <c r="P1191">
        <v>0</v>
      </c>
      <c r="Q1191" t="s">
        <v>42</v>
      </c>
      <c r="T1191" t="s">
        <v>37</v>
      </c>
      <c r="U1191" t="s">
        <v>582</v>
      </c>
      <c r="V1191" t="s">
        <v>38</v>
      </c>
      <c r="W1191" t="s">
        <v>39</v>
      </c>
      <c r="Y1191">
        <v>2011</v>
      </c>
      <c r="Z1191">
        <v>1</v>
      </c>
      <c r="AA1191" t="s">
        <v>483</v>
      </c>
      <c r="AB1191" t="s">
        <v>583</v>
      </c>
      <c r="AC1191" s="1">
        <v>40833</v>
      </c>
      <c r="AE1191" t="s">
        <v>41</v>
      </c>
    </row>
    <row r="1192" spans="1:31" x14ac:dyDescent="0.25">
      <c r="A1192">
        <v>2019</v>
      </c>
      <c r="B1192">
        <v>3</v>
      </c>
      <c r="C1192">
        <v>23</v>
      </c>
      <c r="D1192">
        <v>1</v>
      </c>
      <c r="E1192">
        <v>1</v>
      </c>
      <c r="F1192">
        <v>25000</v>
      </c>
      <c r="G1192">
        <v>1863510</v>
      </c>
      <c r="H1192" t="s">
        <v>580</v>
      </c>
      <c r="I1192" t="s">
        <v>581</v>
      </c>
      <c r="J1192" t="s">
        <v>34</v>
      </c>
      <c r="K1192">
        <v>0</v>
      </c>
      <c r="L1192">
        <v>114</v>
      </c>
      <c r="M1192">
        <v>10</v>
      </c>
      <c r="N1192">
        <v>0</v>
      </c>
      <c r="O1192">
        <v>0</v>
      </c>
      <c r="P1192">
        <v>0</v>
      </c>
      <c r="Q1192" t="s">
        <v>43</v>
      </c>
      <c r="T1192" t="s">
        <v>37</v>
      </c>
      <c r="U1192" t="s">
        <v>582</v>
      </c>
      <c r="V1192" t="s">
        <v>38</v>
      </c>
      <c r="W1192" t="s">
        <v>39</v>
      </c>
      <c r="Y1192">
        <v>2011</v>
      </c>
      <c r="Z1192">
        <v>1</v>
      </c>
      <c r="AA1192" t="s">
        <v>483</v>
      </c>
      <c r="AB1192" t="s">
        <v>583</v>
      </c>
      <c r="AC1192" s="1">
        <v>40833</v>
      </c>
      <c r="AE1192" t="s">
        <v>41</v>
      </c>
    </row>
    <row r="1193" spans="1:31" x14ac:dyDescent="0.25">
      <c r="A1193">
        <v>2019</v>
      </c>
      <c r="B1193">
        <v>3</v>
      </c>
      <c r="C1193">
        <v>23</v>
      </c>
      <c r="D1193">
        <v>1</v>
      </c>
      <c r="E1193">
        <v>1</v>
      </c>
      <c r="F1193">
        <v>25000</v>
      </c>
      <c r="G1193">
        <v>1863510</v>
      </c>
      <c r="H1193" t="s">
        <v>580</v>
      </c>
      <c r="I1193" t="s">
        <v>581</v>
      </c>
      <c r="J1193" t="s">
        <v>34</v>
      </c>
      <c r="K1193">
        <v>0</v>
      </c>
      <c r="L1193">
        <v>123</v>
      </c>
      <c r="M1193">
        <v>30</v>
      </c>
      <c r="N1193">
        <v>0</v>
      </c>
      <c r="O1193">
        <v>0</v>
      </c>
      <c r="P1193">
        <v>0</v>
      </c>
      <c r="Q1193" t="s">
        <v>44</v>
      </c>
      <c r="T1193" t="s">
        <v>37</v>
      </c>
      <c r="U1193" t="s">
        <v>582</v>
      </c>
      <c r="V1193" t="s">
        <v>38</v>
      </c>
      <c r="W1193" t="s">
        <v>39</v>
      </c>
      <c r="Y1193">
        <v>2011</v>
      </c>
      <c r="Z1193">
        <v>1</v>
      </c>
      <c r="AA1193" t="s">
        <v>483</v>
      </c>
      <c r="AB1193" t="s">
        <v>583</v>
      </c>
      <c r="AC1193" s="1">
        <v>40833</v>
      </c>
      <c r="AE1193" t="s">
        <v>41</v>
      </c>
    </row>
    <row r="1194" spans="1:31" x14ac:dyDescent="0.25">
      <c r="A1194">
        <v>2019</v>
      </c>
      <c r="B1194">
        <v>3</v>
      </c>
      <c r="C1194">
        <v>23</v>
      </c>
      <c r="D1194">
        <v>1</v>
      </c>
      <c r="E1194">
        <v>1</v>
      </c>
      <c r="F1194">
        <v>25000</v>
      </c>
      <c r="G1194">
        <v>1863510</v>
      </c>
      <c r="H1194" t="s">
        <v>580</v>
      </c>
      <c r="I1194" t="s">
        <v>581</v>
      </c>
      <c r="J1194" t="s">
        <v>34</v>
      </c>
      <c r="K1194">
        <v>0</v>
      </c>
      <c r="L1194">
        <v>125</v>
      </c>
      <c r="M1194">
        <v>30</v>
      </c>
      <c r="N1194">
        <v>0</v>
      </c>
      <c r="O1194">
        <v>0</v>
      </c>
      <c r="P1194">
        <v>0</v>
      </c>
      <c r="Q1194" t="s">
        <v>45</v>
      </c>
      <c r="T1194" t="s">
        <v>37</v>
      </c>
      <c r="U1194" t="s">
        <v>582</v>
      </c>
      <c r="V1194" t="s">
        <v>38</v>
      </c>
      <c r="W1194" t="s">
        <v>39</v>
      </c>
      <c r="Y1194">
        <v>2011</v>
      </c>
      <c r="Z1194">
        <v>1</v>
      </c>
      <c r="AA1194" t="s">
        <v>483</v>
      </c>
      <c r="AB1194" t="s">
        <v>583</v>
      </c>
      <c r="AC1194" s="1">
        <v>40833</v>
      </c>
      <c r="AE1194" t="s">
        <v>41</v>
      </c>
    </row>
    <row r="1195" spans="1:31" x14ac:dyDescent="0.25">
      <c r="A1195">
        <v>2019</v>
      </c>
      <c r="B1195">
        <v>3</v>
      </c>
      <c r="C1195">
        <v>23</v>
      </c>
      <c r="D1195">
        <v>1</v>
      </c>
      <c r="E1195">
        <v>1</v>
      </c>
      <c r="F1195">
        <v>25000</v>
      </c>
      <c r="G1195">
        <v>1863510</v>
      </c>
      <c r="H1195" t="s">
        <v>580</v>
      </c>
      <c r="I1195" t="s">
        <v>581</v>
      </c>
      <c r="J1195" t="s">
        <v>34</v>
      </c>
      <c r="K1195">
        <v>0</v>
      </c>
      <c r="L1195">
        <v>131</v>
      </c>
      <c r="M1195">
        <v>30</v>
      </c>
      <c r="N1195">
        <v>0</v>
      </c>
      <c r="O1195">
        <v>0</v>
      </c>
      <c r="P1195">
        <v>0</v>
      </c>
      <c r="Q1195" t="s">
        <v>46</v>
      </c>
      <c r="T1195" t="s">
        <v>37</v>
      </c>
      <c r="U1195" t="s">
        <v>582</v>
      </c>
      <c r="V1195" t="s">
        <v>38</v>
      </c>
      <c r="W1195" t="s">
        <v>39</v>
      </c>
      <c r="Y1195">
        <v>2011</v>
      </c>
      <c r="Z1195">
        <v>1</v>
      </c>
      <c r="AA1195" t="s">
        <v>483</v>
      </c>
      <c r="AB1195" t="s">
        <v>583</v>
      </c>
      <c r="AC1195" s="1">
        <v>40833</v>
      </c>
      <c r="AE1195" t="s">
        <v>41</v>
      </c>
    </row>
    <row r="1196" spans="1:31" x14ac:dyDescent="0.25">
      <c r="A1196">
        <v>2019</v>
      </c>
      <c r="B1196">
        <v>3</v>
      </c>
      <c r="C1196">
        <v>23</v>
      </c>
      <c r="D1196">
        <v>1</v>
      </c>
      <c r="E1196">
        <v>1</v>
      </c>
      <c r="F1196">
        <v>25000</v>
      </c>
      <c r="G1196">
        <v>1863510</v>
      </c>
      <c r="H1196" t="s">
        <v>580</v>
      </c>
      <c r="I1196" t="s">
        <v>581</v>
      </c>
      <c r="J1196" t="s">
        <v>34</v>
      </c>
      <c r="K1196">
        <v>0</v>
      </c>
      <c r="L1196">
        <v>133</v>
      </c>
      <c r="M1196">
        <v>30</v>
      </c>
      <c r="N1196">
        <v>0</v>
      </c>
      <c r="O1196">
        <v>1350000</v>
      </c>
      <c r="P1196">
        <v>1350000</v>
      </c>
      <c r="Q1196" t="s">
        <v>47</v>
      </c>
      <c r="T1196" t="s">
        <v>37</v>
      </c>
      <c r="U1196" t="s">
        <v>582</v>
      </c>
      <c r="V1196" t="s">
        <v>38</v>
      </c>
      <c r="W1196" t="s">
        <v>39</v>
      </c>
      <c r="Y1196">
        <v>2011</v>
      </c>
      <c r="Z1196">
        <v>1</v>
      </c>
      <c r="AA1196" t="s">
        <v>483</v>
      </c>
      <c r="AB1196" t="s">
        <v>583</v>
      </c>
      <c r="AC1196" s="1">
        <v>40833</v>
      </c>
      <c r="AE1196" t="s">
        <v>41</v>
      </c>
    </row>
    <row r="1197" spans="1:31" x14ac:dyDescent="0.25">
      <c r="A1197">
        <v>2019</v>
      </c>
      <c r="B1197">
        <v>3</v>
      </c>
      <c r="C1197">
        <v>23</v>
      </c>
      <c r="D1197">
        <v>1</v>
      </c>
      <c r="E1197">
        <v>1</v>
      </c>
      <c r="F1197">
        <v>25000</v>
      </c>
      <c r="G1197">
        <v>1863510</v>
      </c>
      <c r="H1197" t="s">
        <v>580</v>
      </c>
      <c r="I1197" t="s">
        <v>581</v>
      </c>
      <c r="J1197" t="s">
        <v>34</v>
      </c>
      <c r="K1197">
        <v>0</v>
      </c>
      <c r="L1197">
        <v>199</v>
      </c>
      <c r="M1197">
        <v>30</v>
      </c>
      <c r="N1197">
        <v>0</v>
      </c>
      <c r="O1197">
        <v>0</v>
      </c>
      <c r="P1197">
        <v>0</v>
      </c>
      <c r="Q1197" t="s">
        <v>48</v>
      </c>
      <c r="T1197" t="s">
        <v>37</v>
      </c>
      <c r="U1197" t="s">
        <v>582</v>
      </c>
      <c r="V1197" t="s">
        <v>38</v>
      </c>
      <c r="W1197" t="s">
        <v>39</v>
      </c>
      <c r="Y1197">
        <v>2011</v>
      </c>
      <c r="Z1197">
        <v>1</v>
      </c>
      <c r="AA1197" t="s">
        <v>483</v>
      </c>
      <c r="AB1197" t="s">
        <v>583</v>
      </c>
      <c r="AC1197" s="1">
        <v>40833</v>
      </c>
      <c r="AE1197" t="s">
        <v>41</v>
      </c>
    </row>
    <row r="1198" spans="1:31" x14ac:dyDescent="0.25">
      <c r="A1198">
        <v>2019</v>
      </c>
      <c r="B1198">
        <v>3</v>
      </c>
      <c r="C1198">
        <v>23</v>
      </c>
      <c r="D1198">
        <v>1</v>
      </c>
      <c r="E1198">
        <v>1</v>
      </c>
      <c r="F1198">
        <v>25000</v>
      </c>
      <c r="G1198">
        <v>1863510</v>
      </c>
      <c r="H1198" t="s">
        <v>580</v>
      </c>
      <c r="I1198" t="s">
        <v>581</v>
      </c>
      <c r="J1198" t="s">
        <v>34</v>
      </c>
      <c r="K1198">
        <v>0</v>
      </c>
      <c r="L1198">
        <v>232</v>
      </c>
      <c r="M1198">
        <v>30</v>
      </c>
      <c r="N1198">
        <v>0</v>
      </c>
      <c r="O1198">
        <v>984976</v>
      </c>
      <c r="P1198">
        <v>984976</v>
      </c>
      <c r="Q1198" t="s">
        <v>49</v>
      </c>
      <c r="T1198" t="s">
        <v>37</v>
      </c>
      <c r="U1198" t="s">
        <v>582</v>
      </c>
      <c r="V1198" t="s">
        <v>38</v>
      </c>
      <c r="W1198" t="s">
        <v>39</v>
      </c>
      <c r="Y1198">
        <v>2011</v>
      </c>
      <c r="Z1198">
        <v>1</v>
      </c>
      <c r="AA1198" t="s">
        <v>483</v>
      </c>
      <c r="AB1198" t="s">
        <v>583</v>
      </c>
      <c r="AC1198" s="1">
        <v>40833</v>
      </c>
      <c r="AE1198" t="s">
        <v>41</v>
      </c>
    </row>
    <row r="1199" spans="1:31" x14ac:dyDescent="0.25">
      <c r="A1199">
        <v>2019</v>
      </c>
      <c r="B1199">
        <v>3</v>
      </c>
      <c r="C1199">
        <v>23</v>
      </c>
      <c r="D1199">
        <v>1</v>
      </c>
      <c r="E1199">
        <v>1</v>
      </c>
      <c r="F1199">
        <v>48000</v>
      </c>
      <c r="G1199">
        <v>1870658</v>
      </c>
      <c r="H1199" t="s">
        <v>584</v>
      </c>
      <c r="I1199" t="s">
        <v>585</v>
      </c>
      <c r="J1199" t="s">
        <v>34</v>
      </c>
      <c r="K1199">
        <f>O1199+O1200+O1201+O1202+O1203+O1204+O1205+O1206+O1207</f>
        <v>3106250</v>
      </c>
      <c r="L1199">
        <v>111</v>
      </c>
      <c r="M1199">
        <v>10</v>
      </c>
      <c r="N1199" t="s">
        <v>99</v>
      </c>
      <c r="O1199">
        <v>3000000</v>
      </c>
      <c r="P1199">
        <v>2730000</v>
      </c>
      <c r="Q1199" t="s">
        <v>36</v>
      </c>
      <c r="T1199" t="s">
        <v>100</v>
      </c>
      <c r="U1199" t="s">
        <v>1415</v>
      </c>
      <c r="V1199" t="s">
        <v>38</v>
      </c>
      <c r="W1199" t="s">
        <v>39</v>
      </c>
      <c r="Y1199">
        <v>2008</v>
      </c>
      <c r="Z1199">
        <v>1</v>
      </c>
      <c r="AA1199" t="s">
        <v>75</v>
      </c>
      <c r="AB1199" t="s">
        <v>586</v>
      </c>
      <c r="AC1199" s="1">
        <v>39539</v>
      </c>
      <c r="AE1199" t="s">
        <v>41</v>
      </c>
    </row>
    <row r="1200" spans="1:31" x14ac:dyDescent="0.25">
      <c r="A1200">
        <v>2019</v>
      </c>
      <c r="B1200">
        <v>3</v>
      </c>
      <c r="C1200">
        <v>23</v>
      </c>
      <c r="D1200">
        <v>1</v>
      </c>
      <c r="E1200">
        <v>1</v>
      </c>
      <c r="F1200">
        <v>48000</v>
      </c>
      <c r="G1200">
        <v>1870658</v>
      </c>
      <c r="H1200" t="s">
        <v>584</v>
      </c>
      <c r="I1200" t="s">
        <v>585</v>
      </c>
      <c r="J1200" t="s">
        <v>34</v>
      </c>
      <c r="K1200">
        <v>0</v>
      </c>
      <c r="L1200">
        <v>113</v>
      </c>
      <c r="M1200">
        <v>30</v>
      </c>
      <c r="N1200">
        <v>0</v>
      </c>
      <c r="O1200">
        <v>0</v>
      </c>
      <c r="P1200">
        <v>0</v>
      </c>
      <c r="Q1200" t="s">
        <v>42</v>
      </c>
      <c r="T1200" t="s">
        <v>100</v>
      </c>
      <c r="U1200" t="s">
        <v>1415</v>
      </c>
      <c r="V1200" t="s">
        <v>38</v>
      </c>
      <c r="W1200" t="s">
        <v>39</v>
      </c>
      <c r="Y1200">
        <v>2008</v>
      </c>
      <c r="Z1200">
        <v>1</v>
      </c>
      <c r="AA1200" t="s">
        <v>75</v>
      </c>
      <c r="AB1200" t="s">
        <v>586</v>
      </c>
      <c r="AC1200" s="1">
        <v>39539</v>
      </c>
      <c r="AE1200" t="s">
        <v>41</v>
      </c>
    </row>
    <row r="1201" spans="1:31" x14ac:dyDescent="0.25">
      <c r="A1201">
        <v>2019</v>
      </c>
      <c r="B1201">
        <v>3</v>
      </c>
      <c r="C1201">
        <v>23</v>
      </c>
      <c r="D1201">
        <v>1</v>
      </c>
      <c r="E1201">
        <v>1</v>
      </c>
      <c r="F1201">
        <v>48000</v>
      </c>
      <c r="G1201">
        <v>1870658</v>
      </c>
      <c r="H1201" t="s">
        <v>584</v>
      </c>
      <c r="I1201" t="s">
        <v>585</v>
      </c>
      <c r="J1201" t="s">
        <v>34</v>
      </c>
      <c r="K1201">
        <v>0</v>
      </c>
      <c r="L1201">
        <v>114</v>
      </c>
      <c r="M1201">
        <v>10</v>
      </c>
      <c r="N1201">
        <v>0</v>
      </c>
      <c r="O1201">
        <v>0</v>
      </c>
      <c r="P1201">
        <v>0</v>
      </c>
      <c r="Q1201" t="s">
        <v>43</v>
      </c>
      <c r="T1201" t="s">
        <v>100</v>
      </c>
      <c r="U1201" t="s">
        <v>1415</v>
      </c>
      <c r="V1201" t="s">
        <v>38</v>
      </c>
      <c r="W1201" t="s">
        <v>39</v>
      </c>
      <c r="Y1201">
        <v>2008</v>
      </c>
      <c r="Z1201">
        <v>1</v>
      </c>
      <c r="AA1201" t="s">
        <v>75</v>
      </c>
      <c r="AB1201" t="s">
        <v>586</v>
      </c>
      <c r="AC1201" s="1">
        <v>39539</v>
      </c>
      <c r="AE1201" t="s">
        <v>41</v>
      </c>
    </row>
    <row r="1202" spans="1:31" x14ac:dyDescent="0.25">
      <c r="A1202">
        <v>2019</v>
      </c>
      <c r="B1202">
        <v>3</v>
      </c>
      <c r="C1202">
        <v>23</v>
      </c>
      <c r="D1202">
        <v>1</v>
      </c>
      <c r="E1202">
        <v>1</v>
      </c>
      <c r="F1202">
        <v>48000</v>
      </c>
      <c r="G1202">
        <v>1870658</v>
      </c>
      <c r="H1202" t="s">
        <v>584</v>
      </c>
      <c r="I1202" t="s">
        <v>585</v>
      </c>
      <c r="J1202" t="s">
        <v>34</v>
      </c>
      <c r="K1202">
        <v>0</v>
      </c>
      <c r="L1202">
        <v>123</v>
      </c>
      <c r="M1202">
        <v>30</v>
      </c>
      <c r="N1202">
        <v>0</v>
      </c>
      <c r="O1202">
        <v>106250</v>
      </c>
      <c r="P1202">
        <v>106250</v>
      </c>
      <c r="Q1202" t="s">
        <v>44</v>
      </c>
      <c r="T1202" t="s">
        <v>100</v>
      </c>
      <c r="U1202" t="s">
        <v>1415</v>
      </c>
      <c r="V1202" t="s">
        <v>38</v>
      </c>
      <c r="W1202" t="s">
        <v>39</v>
      </c>
      <c r="Y1202">
        <v>2008</v>
      </c>
      <c r="Z1202">
        <v>1</v>
      </c>
      <c r="AA1202" t="s">
        <v>75</v>
      </c>
      <c r="AB1202" t="s">
        <v>586</v>
      </c>
      <c r="AC1202" s="1">
        <v>39539</v>
      </c>
      <c r="AE1202" t="s">
        <v>41</v>
      </c>
    </row>
    <row r="1203" spans="1:31" x14ac:dyDescent="0.25">
      <c r="A1203">
        <v>2019</v>
      </c>
      <c r="B1203">
        <v>3</v>
      </c>
      <c r="C1203">
        <v>23</v>
      </c>
      <c r="D1203">
        <v>1</v>
      </c>
      <c r="E1203">
        <v>1</v>
      </c>
      <c r="F1203">
        <v>48000</v>
      </c>
      <c r="G1203">
        <v>1870658</v>
      </c>
      <c r="H1203" t="s">
        <v>584</v>
      </c>
      <c r="I1203" t="s">
        <v>585</v>
      </c>
      <c r="J1203" t="s">
        <v>34</v>
      </c>
      <c r="K1203">
        <v>0</v>
      </c>
      <c r="L1203">
        <v>125</v>
      </c>
      <c r="M1203">
        <v>30</v>
      </c>
      <c r="N1203">
        <v>0</v>
      </c>
      <c r="O1203">
        <v>0</v>
      </c>
      <c r="P1203">
        <v>0</v>
      </c>
      <c r="Q1203" t="s">
        <v>45</v>
      </c>
      <c r="T1203" t="s">
        <v>100</v>
      </c>
      <c r="U1203" t="s">
        <v>1415</v>
      </c>
      <c r="V1203" t="s">
        <v>38</v>
      </c>
      <c r="W1203" t="s">
        <v>39</v>
      </c>
      <c r="Y1203">
        <v>2008</v>
      </c>
      <c r="Z1203">
        <v>1</v>
      </c>
      <c r="AA1203" t="s">
        <v>75</v>
      </c>
      <c r="AB1203" t="s">
        <v>586</v>
      </c>
      <c r="AC1203" s="1">
        <v>39539</v>
      </c>
      <c r="AE1203" t="s">
        <v>41</v>
      </c>
    </row>
    <row r="1204" spans="1:31" x14ac:dyDescent="0.25">
      <c r="A1204">
        <v>2019</v>
      </c>
      <c r="B1204">
        <v>3</v>
      </c>
      <c r="C1204">
        <v>23</v>
      </c>
      <c r="D1204">
        <v>1</v>
      </c>
      <c r="E1204">
        <v>1</v>
      </c>
      <c r="F1204">
        <v>48000</v>
      </c>
      <c r="G1204">
        <v>1870658</v>
      </c>
      <c r="H1204" t="s">
        <v>584</v>
      </c>
      <c r="I1204" t="s">
        <v>585</v>
      </c>
      <c r="J1204" t="s">
        <v>34</v>
      </c>
      <c r="K1204">
        <v>0</v>
      </c>
      <c r="L1204">
        <v>131</v>
      </c>
      <c r="M1204">
        <v>30</v>
      </c>
      <c r="N1204">
        <v>0</v>
      </c>
      <c r="O1204">
        <v>0</v>
      </c>
      <c r="P1204">
        <v>0</v>
      </c>
      <c r="Q1204" t="s">
        <v>46</v>
      </c>
      <c r="T1204" t="s">
        <v>100</v>
      </c>
      <c r="U1204" t="s">
        <v>1415</v>
      </c>
      <c r="V1204" t="s">
        <v>38</v>
      </c>
      <c r="W1204" t="s">
        <v>39</v>
      </c>
      <c r="Y1204">
        <v>2008</v>
      </c>
      <c r="Z1204">
        <v>1</v>
      </c>
      <c r="AA1204" t="s">
        <v>75</v>
      </c>
      <c r="AB1204" t="s">
        <v>586</v>
      </c>
      <c r="AC1204" s="1">
        <v>39539</v>
      </c>
      <c r="AE1204" t="s">
        <v>41</v>
      </c>
    </row>
    <row r="1205" spans="1:31" x14ac:dyDescent="0.25">
      <c r="A1205">
        <v>2019</v>
      </c>
      <c r="B1205">
        <v>3</v>
      </c>
      <c r="C1205">
        <v>23</v>
      </c>
      <c r="D1205">
        <v>1</v>
      </c>
      <c r="E1205">
        <v>1</v>
      </c>
      <c r="F1205">
        <v>48000</v>
      </c>
      <c r="G1205">
        <v>1870658</v>
      </c>
      <c r="H1205" t="s">
        <v>584</v>
      </c>
      <c r="I1205" t="s">
        <v>585</v>
      </c>
      <c r="J1205" t="s">
        <v>34</v>
      </c>
      <c r="K1205">
        <v>0</v>
      </c>
      <c r="L1205">
        <v>133</v>
      </c>
      <c r="M1205">
        <v>30</v>
      </c>
      <c r="N1205">
        <v>0</v>
      </c>
      <c r="O1205">
        <v>0</v>
      </c>
      <c r="P1205">
        <v>0</v>
      </c>
      <c r="Q1205" t="s">
        <v>47</v>
      </c>
      <c r="T1205" t="s">
        <v>100</v>
      </c>
      <c r="U1205" t="s">
        <v>1415</v>
      </c>
      <c r="V1205" t="s">
        <v>38</v>
      </c>
      <c r="W1205" t="s">
        <v>39</v>
      </c>
      <c r="Y1205">
        <v>2008</v>
      </c>
      <c r="Z1205">
        <v>1</v>
      </c>
      <c r="AA1205" t="s">
        <v>75</v>
      </c>
      <c r="AB1205" t="s">
        <v>586</v>
      </c>
      <c r="AC1205" s="1">
        <v>39539</v>
      </c>
      <c r="AE1205" t="s">
        <v>41</v>
      </c>
    </row>
    <row r="1206" spans="1:31" x14ac:dyDescent="0.25">
      <c r="A1206">
        <v>2019</v>
      </c>
      <c r="B1206">
        <v>3</v>
      </c>
      <c r="C1206">
        <v>23</v>
      </c>
      <c r="D1206">
        <v>1</v>
      </c>
      <c r="E1206">
        <v>1</v>
      </c>
      <c r="F1206">
        <v>48000</v>
      </c>
      <c r="G1206">
        <v>1870658</v>
      </c>
      <c r="H1206" t="s">
        <v>584</v>
      </c>
      <c r="I1206" t="s">
        <v>585</v>
      </c>
      <c r="J1206" t="s">
        <v>34</v>
      </c>
      <c r="K1206">
        <v>0</v>
      </c>
      <c r="L1206">
        <v>199</v>
      </c>
      <c r="M1206">
        <v>30</v>
      </c>
      <c r="N1206">
        <v>0</v>
      </c>
      <c r="O1206">
        <v>0</v>
      </c>
      <c r="P1206">
        <v>0</v>
      </c>
      <c r="Q1206" t="s">
        <v>48</v>
      </c>
      <c r="T1206" t="s">
        <v>100</v>
      </c>
      <c r="U1206" t="s">
        <v>1415</v>
      </c>
      <c r="V1206" t="s">
        <v>38</v>
      </c>
      <c r="W1206" t="s">
        <v>39</v>
      </c>
      <c r="Y1206">
        <v>2008</v>
      </c>
      <c r="Z1206">
        <v>1</v>
      </c>
      <c r="AA1206" t="s">
        <v>75</v>
      </c>
      <c r="AB1206" t="s">
        <v>586</v>
      </c>
      <c r="AC1206" s="1">
        <v>39539</v>
      </c>
      <c r="AE1206" t="s">
        <v>41</v>
      </c>
    </row>
    <row r="1207" spans="1:31" x14ac:dyDescent="0.25">
      <c r="A1207">
        <v>2019</v>
      </c>
      <c r="B1207">
        <v>3</v>
      </c>
      <c r="C1207">
        <v>23</v>
      </c>
      <c r="D1207">
        <v>1</v>
      </c>
      <c r="E1207">
        <v>1</v>
      </c>
      <c r="F1207">
        <v>48000</v>
      </c>
      <c r="G1207">
        <v>1870658</v>
      </c>
      <c r="H1207" t="s">
        <v>584</v>
      </c>
      <c r="I1207" t="s">
        <v>585</v>
      </c>
      <c r="J1207" t="s">
        <v>34</v>
      </c>
      <c r="K1207">
        <v>0</v>
      </c>
      <c r="L1207">
        <v>232</v>
      </c>
      <c r="M1207">
        <v>30</v>
      </c>
      <c r="N1207">
        <v>0</v>
      </c>
      <c r="O1207">
        <v>0</v>
      </c>
      <c r="P1207">
        <v>0</v>
      </c>
      <c r="Q1207" t="s">
        <v>49</v>
      </c>
      <c r="T1207" t="s">
        <v>100</v>
      </c>
      <c r="U1207" t="s">
        <v>1415</v>
      </c>
      <c r="V1207" t="s">
        <v>38</v>
      </c>
      <c r="W1207" t="s">
        <v>39</v>
      </c>
      <c r="Y1207">
        <v>2008</v>
      </c>
      <c r="Z1207">
        <v>1</v>
      </c>
      <c r="AA1207" t="s">
        <v>75</v>
      </c>
      <c r="AB1207" t="s">
        <v>586</v>
      </c>
      <c r="AC1207" s="1">
        <v>39539</v>
      </c>
      <c r="AE1207" t="s">
        <v>41</v>
      </c>
    </row>
    <row r="1208" spans="1:31" x14ac:dyDescent="0.25">
      <c r="A1208">
        <v>2019</v>
      </c>
      <c r="B1208">
        <v>3</v>
      </c>
      <c r="C1208">
        <v>23</v>
      </c>
      <c r="D1208">
        <v>1</v>
      </c>
      <c r="E1208">
        <v>1</v>
      </c>
      <c r="F1208">
        <v>14000</v>
      </c>
      <c r="G1208">
        <v>1871128</v>
      </c>
      <c r="H1208" t="s">
        <v>587</v>
      </c>
      <c r="I1208" t="s">
        <v>588</v>
      </c>
      <c r="J1208" t="s">
        <v>34</v>
      </c>
      <c r="K1208">
        <f>O1208+O1209+O1210+O1211+O1212+O1213+O1214+O1215+O1216</f>
        <v>6370000</v>
      </c>
      <c r="L1208">
        <v>111</v>
      </c>
      <c r="M1208">
        <v>10</v>
      </c>
      <c r="N1208" t="s">
        <v>589</v>
      </c>
      <c r="O1208">
        <v>4800000</v>
      </c>
      <c r="P1208">
        <v>4368000</v>
      </c>
      <c r="Q1208" t="s">
        <v>36</v>
      </c>
      <c r="T1208" t="s">
        <v>37</v>
      </c>
      <c r="U1208" t="s">
        <v>1429</v>
      </c>
      <c r="V1208" t="s">
        <v>38</v>
      </c>
      <c r="W1208" t="s">
        <v>39</v>
      </c>
      <c r="Y1208">
        <v>2004</v>
      </c>
      <c r="Z1208">
        <v>1</v>
      </c>
      <c r="AA1208" t="s">
        <v>590</v>
      </c>
      <c r="AB1208" t="s">
        <v>591</v>
      </c>
      <c r="AC1208" s="1">
        <v>38200</v>
      </c>
      <c r="AE1208" t="s">
        <v>41</v>
      </c>
    </row>
    <row r="1209" spans="1:31" x14ac:dyDescent="0.25">
      <c r="A1209">
        <v>2019</v>
      </c>
      <c r="B1209">
        <v>3</v>
      </c>
      <c r="C1209">
        <v>23</v>
      </c>
      <c r="D1209">
        <v>1</v>
      </c>
      <c r="E1209">
        <v>1</v>
      </c>
      <c r="F1209">
        <v>14000</v>
      </c>
      <c r="G1209">
        <v>1871128</v>
      </c>
      <c r="H1209" t="s">
        <v>587</v>
      </c>
      <c r="I1209" t="s">
        <v>588</v>
      </c>
      <c r="J1209" t="s">
        <v>34</v>
      </c>
      <c r="K1209">
        <v>0</v>
      </c>
      <c r="L1209">
        <v>113</v>
      </c>
      <c r="M1209">
        <v>30</v>
      </c>
      <c r="N1209">
        <v>0</v>
      </c>
      <c r="O1209">
        <v>0</v>
      </c>
      <c r="P1209">
        <v>0</v>
      </c>
      <c r="Q1209" t="s">
        <v>42</v>
      </c>
      <c r="T1209" t="s">
        <v>37</v>
      </c>
      <c r="U1209" t="s">
        <v>1429</v>
      </c>
      <c r="V1209" t="s">
        <v>38</v>
      </c>
      <c r="W1209" t="s">
        <v>39</v>
      </c>
      <c r="Y1209">
        <v>2004</v>
      </c>
      <c r="Z1209">
        <v>1</v>
      </c>
      <c r="AA1209" t="s">
        <v>590</v>
      </c>
      <c r="AB1209" t="s">
        <v>591</v>
      </c>
      <c r="AC1209" s="1">
        <v>38200</v>
      </c>
      <c r="AE1209" t="s">
        <v>41</v>
      </c>
    </row>
    <row r="1210" spans="1:31" x14ac:dyDescent="0.25">
      <c r="A1210">
        <v>2019</v>
      </c>
      <c r="B1210">
        <v>3</v>
      </c>
      <c r="C1210">
        <v>23</v>
      </c>
      <c r="D1210">
        <v>1</v>
      </c>
      <c r="E1210">
        <v>1</v>
      </c>
      <c r="F1210">
        <v>14000</v>
      </c>
      <c r="G1210">
        <v>1871128</v>
      </c>
      <c r="H1210" t="s">
        <v>587</v>
      </c>
      <c r="I1210" t="s">
        <v>588</v>
      </c>
      <c r="J1210" t="s">
        <v>34</v>
      </c>
      <c r="K1210">
        <v>0</v>
      </c>
      <c r="L1210">
        <v>114</v>
      </c>
      <c r="M1210">
        <v>10</v>
      </c>
      <c r="N1210">
        <v>0</v>
      </c>
      <c r="O1210">
        <v>0</v>
      </c>
      <c r="P1210">
        <v>0</v>
      </c>
      <c r="Q1210" t="s">
        <v>43</v>
      </c>
      <c r="T1210" t="s">
        <v>37</v>
      </c>
      <c r="U1210" t="s">
        <v>1429</v>
      </c>
      <c r="V1210" t="s">
        <v>38</v>
      </c>
      <c r="W1210" t="s">
        <v>39</v>
      </c>
      <c r="Y1210">
        <v>2004</v>
      </c>
      <c r="Z1210">
        <v>1</v>
      </c>
      <c r="AA1210" t="s">
        <v>590</v>
      </c>
      <c r="AB1210" t="s">
        <v>591</v>
      </c>
      <c r="AC1210" s="1">
        <v>38200</v>
      </c>
      <c r="AE1210" t="s">
        <v>41</v>
      </c>
    </row>
    <row r="1211" spans="1:31" x14ac:dyDescent="0.25">
      <c r="A1211">
        <v>2019</v>
      </c>
      <c r="B1211">
        <v>3</v>
      </c>
      <c r="C1211">
        <v>23</v>
      </c>
      <c r="D1211">
        <v>1</v>
      </c>
      <c r="E1211">
        <v>1</v>
      </c>
      <c r="F1211">
        <v>14000</v>
      </c>
      <c r="G1211">
        <v>1871128</v>
      </c>
      <c r="H1211" t="s">
        <v>587</v>
      </c>
      <c r="I1211" t="s">
        <v>588</v>
      </c>
      <c r="J1211" t="s">
        <v>34</v>
      </c>
      <c r="K1211">
        <v>0</v>
      </c>
      <c r="L1211">
        <v>123</v>
      </c>
      <c r="M1211">
        <v>30</v>
      </c>
      <c r="N1211">
        <v>0</v>
      </c>
      <c r="O1211">
        <v>0</v>
      </c>
      <c r="P1211">
        <v>0</v>
      </c>
      <c r="Q1211" t="s">
        <v>44</v>
      </c>
      <c r="T1211" t="s">
        <v>37</v>
      </c>
      <c r="U1211" t="s">
        <v>1429</v>
      </c>
      <c r="V1211" t="s">
        <v>38</v>
      </c>
      <c r="W1211" t="s">
        <v>39</v>
      </c>
      <c r="Y1211">
        <v>2004</v>
      </c>
      <c r="Z1211">
        <v>1</v>
      </c>
      <c r="AA1211" t="s">
        <v>590</v>
      </c>
      <c r="AB1211" t="s">
        <v>591</v>
      </c>
      <c r="AC1211" s="1">
        <v>38200</v>
      </c>
      <c r="AE1211" t="s">
        <v>41</v>
      </c>
    </row>
    <row r="1212" spans="1:31" x14ac:dyDescent="0.25">
      <c r="A1212">
        <v>2019</v>
      </c>
      <c r="B1212">
        <v>3</v>
      </c>
      <c r="C1212">
        <v>23</v>
      </c>
      <c r="D1212">
        <v>1</v>
      </c>
      <c r="E1212">
        <v>1</v>
      </c>
      <c r="F1212">
        <v>14000</v>
      </c>
      <c r="G1212">
        <v>1871128</v>
      </c>
      <c r="H1212" t="s">
        <v>587</v>
      </c>
      <c r="I1212" t="s">
        <v>588</v>
      </c>
      <c r="J1212" t="s">
        <v>34</v>
      </c>
      <c r="K1212">
        <v>0</v>
      </c>
      <c r="L1212">
        <v>125</v>
      </c>
      <c r="M1212">
        <v>30</v>
      </c>
      <c r="N1212">
        <v>0</v>
      </c>
      <c r="O1212">
        <v>0</v>
      </c>
      <c r="P1212">
        <v>0</v>
      </c>
      <c r="Q1212" t="s">
        <v>45</v>
      </c>
      <c r="T1212" t="s">
        <v>37</v>
      </c>
      <c r="U1212" t="s">
        <v>1429</v>
      </c>
      <c r="V1212" t="s">
        <v>38</v>
      </c>
      <c r="W1212" t="s">
        <v>39</v>
      </c>
      <c r="Y1212">
        <v>2004</v>
      </c>
      <c r="Z1212">
        <v>1</v>
      </c>
      <c r="AA1212" t="s">
        <v>590</v>
      </c>
      <c r="AB1212" t="s">
        <v>591</v>
      </c>
      <c r="AC1212" s="1">
        <v>38200</v>
      </c>
      <c r="AE1212" t="s">
        <v>41</v>
      </c>
    </row>
    <row r="1213" spans="1:31" x14ac:dyDescent="0.25">
      <c r="A1213">
        <v>2019</v>
      </c>
      <c r="B1213">
        <v>3</v>
      </c>
      <c r="C1213">
        <v>23</v>
      </c>
      <c r="D1213">
        <v>1</v>
      </c>
      <c r="E1213">
        <v>1</v>
      </c>
      <c r="F1213">
        <v>14000</v>
      </c>
      <c r="G1213">
        <v>1871128</v>
      </c>
      <c r="H1213" t="s">
        <v>587</v>
      </c>
      <c r="I1213" t="s">
        <v>588</v>
      </c>
      <c r="J1213" t="s">
        <v>34</v>
      </c>
      <c r="K1213">
        <v>0</v>
      </c>
      <c r="L1213">
        <v>131</v>
      </c>
      <c r="M1213">
        <v>30</v>
      </c>
      <c r="N1213">
        <v>0</v>
      </c>
      <c r="O1213">
        <v>0</v>
      </c>
      <c r="P1213">
        <v>0</v>
      </c>
      <c r="Q1213" t="s">
        <v>46</v>
      </c>
      <c r="T1213" t="s">
        <v>37</v>
      </c>
      <c r="U1213" t="s">
        <v>1429</v>
      </c>
      <c r="V1213" t="s">
        <v>38</v>
      </c>
      <c r="W1213" t="s">
        <v>39</v>
      </c>
      <c r="Y1213">
        <v>2004</v>
      </c>
      <c r="Z1213">
        <v>1</v>
      </c>
      <c r="AA1213" t="s">
        <v>590</v>
      </c>
      <c r="AB1213" t="s">
        <v>591</v>
      </c>
      <c r="AC1213" s="1">
        <v>38200</v>
      </c>
      <c r="AE1213" t="s">
        <v>41</v>
      </c>
    </row>
    <row r="1214" spans="1:31" x14ac:dyDescent="0.25">
      <c r="A1214">
        <v>2019</v>
      </c>
      <c r="B1214">
        <v>3</v>
      </c>
      <c r="C1214">
        <v>23</v>
      </c>
      <c r="D1214">
        <v>1</v>
      </c>
      <c r="E1214">
        <v>1</v>
      </c>
      <c r="F1214">
        <v>14000</v>
      </c>
      <c r="G1214">
        <v>1871128</v>
      </c>
      <c r="H1214" t="s">
        <v>587</v>
      </c>
      <c r="I1214" t="s">
        <v>588</v>
      </c>
      <c r="J1214" t="s">
        <v>34</v>
      </c>
      <c r="K1214">
        <v>0</v>
      </c>
      <c r="L1214">
        <v>133</v>
      </c>
      <c r="M1214">
        <v>30</v>
      </c>
      <c r="N1214">
        <v>0</v>
      </c>
      <c r="O1214">
        <v>1470000</v>
      </c>
      <c r="P1214">
        <v>1470000</v>
      </c>
      <c r="Q1214" t="s">
        <v>47</v>
      </c>
      <c r="T1214" t="s">
        <v>37</v>
      </c>
      <c r="U1214" t="s">
        <v>1429</v>
      </c>
      <c r="V1214" t="s">
        <v>38</v>
      </c>
      <c r="W1214" t="s">
        <v>39</v>
      </c>
      <c r="Y1214">
        <v>2004</v>
      </c>
      <c r="Z1214">
        <v>1</v>
      </c>
      <c r="AA1214" t="s">
        <v>590</v>
      </c>
      <c r="AB1214" t="s">
        <v>591</v>
      </c>
      <c r="AC1214" s="1">
        <v>38200</v>
      </c>
      <c r="AE1214" t="s">
        <v>41</v>
      </c>
    </row>
    <row r="1215" spans="1:31" x14ac:dyDescent="0.25">
      <c r="A1215">
        <v>2019</v>
      </c>
      <c r="B1215">
        <v>3</v>
      </c>
      <c r="C1215">
        <v>23</v>
      </c>
      <c r="D1215">
        <v>1</v>
      </c>
      <c r="E1215">
        <v>1</v>
      </c>
      <c r="F1215">
        <v>14000</v>
      </c>
      <c r="G1215">
        <v>1871128</v>
      </c>
      <c r="H1215" t="s">
        <v>587</v>
      </c>
      <c r="I1215" t="s">
        <v>588</v>
      </c>
      <c r="J1215" t="s">
        <v>34</v>
      </c>
      <c r="K1215">
        <v>0</v>
      </c>
      <c r="L1215">
        <v>199</v>
      </c>
      <c r="M1215">
        <v>30</v>
      </c>
      <c r="N1215">
        <v>0</v>
      </c>
      <c r="O1215">
        <v>100000</v>
      </c>
      <c r="P1215">
        <v>91000</v>
      </c>
      <c r="Q1215" t="s">
        <v>48</v>
      </c>
      <c r="T1215" t="s">
        <v>37</v>
      </c>
      <c r="U1215" t="s">
        <v>1429</v>
      </c>
      <c r="V1215" t="s">
        <v>38</v>
      </c>
      <c r="W1215" t="s">
        <v>39</v>
      </c>
      <c r="Y1215">
        <v>2004</v>
      </c>
      <c r="Z1215">
        <v>1</v>
      </c>
      <c r="AA1215" t="s">
        <v>590</v>
      </c>
      <c r="AB1215" t="s">
        <v>591</v>
      </c>
      <c r="AC1215" s="1">
        <v>38200</v>
      </c>
      <c r="AE1215" t="s">
        <v>41</v>
      </c>
    </row>
    <row r="1216" spans="1:31" x14ac:dyDescent="0.25">
      <c r="A1216">
        <v>2019</v>
      </c>
      <c r="B1216">
        <v>3</v>
      </c>
      <c r="C1216">
        <v>23</v>
      </c>
      <c r="D1216">
        <v>1</v>
      </c>
      <c r="E1216">
        <v>1</v>
      </c>
      <c r="F1216">
        <v>14000</v>
      </c>
      <c r="G1216">
        <v>1871128</v>
      </c>
      <c r="H1216" t="s">
        <v>587</v>
      </c>
      <c r="I1216" t="s">
        <v>588</v>
      </c>
      <c r="J1216" t="s">
        <v>34</v>
      </c>
      <c r="K1216">
        <v>0</v>
      </c>
      <c r="L1216">
        <v>232</v>
      </c>
      <c r="M1216">
        <v>30</v>
      </c>
      <c r="N1216">
        <v>0</v>
      </c>
      <c r="O1216">
        <v>0</v>
      </c>
      <c r="P1216">
        <v>0</v>
      </c>
      <c r="Q1216" t="s">
        <v>49</v>
      </c>
      <c r="T1216" t="s">
        <v>37</v>
      </c>
      <c r="U1216" t="s">
        <v>1429</v>
      </c>
      <c r="V1216" t="s">
        <v>38</v>
      </c>
      <c r="W1216" t="s">
        <v>39</v>
      </c>
      <c r="Y1216">
        <v>2004</v>
      </c>
      <c r="Z1216">
        <v>1</v>
      </c>
      <c r="AA1216" t="s">
        <v>590</v>
      </c>
      <c r="AB1216" t="s">
        <v>591</v>
      </c>
      <c r="AC1216" s="1">
        <v>38200</v>
      </c>
      <c r="AE1216" t="s">
        <v>41</v>
      </c>
    </row>
    <row r="1217" spans="1:31" x14ac:dyDescent="0.25">
      <c r="A1217">
        <v>2019</v>
      </c>
      <c r="B1217">
        <v>3</v>
      </c>
      <c r="C1217">
        <v>23</v>
      </c>
      <c r="D1217">
        <v>1</v>
      </c>
      <c r="E1217">
        <v>1</v>
      </c>
      <c r="F1217">
        <v>46000</v>
      </c>
      <c r="G1217">
        <v>1874642</v>
      </c>
      <c r="H1217" t="s">
        <v>592</v>
      </c>
      <c r="I1217" t="s">
        <v>593</v>
      </c>
      <c r="J1217" t="s">
        <v>34</v>
      </c>
      <c r="K1217">
        <f>O1217+O1218+O1219+O1220+O1221+O1222+O1223+O1224+O1225</f>
        <v>3686583</v>
      </c>
      <c r="L1217">
        <v>111</v>
      </c>
      <c r="M1217">
        <v>10</v>
      </c>
      <c r="N1217" t="s">
        <v>160</v>
      </c>
      <c r="O1217">
        <v>2600000</v>
      </c>
      <c r="P1217">
        <v>2366000</v>
      </c>
      <c r="Q1217" t="s">
        <v>36</v>
      </c>
      <c r="T1217" t="s">
        <v>73</v>
      </c>
      <c r="U1217" t="s">
        <v>139</v>
      </c>
      <c r="V1217" t="s">
        <v>38</v>
      </c>
      <c r="W1217" t="s">
        <v>39</v>
      </c>
      <c r="Y1217">
        <v>1999</v>
      </c>
      <c r="Z1217">
        <v>1</v>
      </c>
      <c r="AA1217" t="s">
        <v>75</v>
      </c>
      <c r="AB1217" t="s">
        <v>69</v>
      </c>
      <c r="AC1217" s="1">
        <v>36192</v>
      </c>
      <c r="AE1217" t="s">
        <v>41</v>
      </c>
    </row>
    <row r="1218" spans="1:31" x14ac:dyDescent="0.25">
      <c r="A1218">
        <v>2019</v>
      </c>
      <c r="B1218">
        <v>3</v>
      </c>
      <c r="C1218">
        <v>23</v>
      </c>
      <c r="D1218">
        <v>1</v>
      </c>
      <c r="E1218">
        <v>1</v>
      </c>
      <c r="F1218">
        <v>46000</v>
      </c>
      <c r="G1218">
        <v>1874642</v>
      </c>
      <c r="H1218" t="s">
        <v>592</v>
      </c>
      <c r="I1218" t="s">
        <v>593</v>
      </c>
      <c r="J1218" t="s">
        <v>34</v>
      </c>
      <c r="K1218">
        <v>0</v>
      </c>
      <c r="L1218">
        <v>113</v>
      </c>
      <c r="M1218">
        <v>30</v>
      </c>
      <c r="N1218">
        <v>0</v>
      </c>
      <c r="O1218">
        <v>0</v>
      </c>
      <c r="P1218">
        <v>0</v>
      </c>
      <c r="Q1218" t="s">
        <v>42</v>
      </c>
      <c r="T1218" t="s">
        <v>73</v>
      </c>
      <c r="U1218" t="s">
        <v>139</v>
      </c>
      <c r="V1218" t="s">
        <v>38</v>
      </c>
      <c r="W1218" t="s">
        <v>39</v>
      </c>
      <c r="Y1218">
        <v>1999</v>
      </c>
      <c r="Z1218">
        <v>1</v>
      </c>
      <c r="AA1218" t="s">
        <v>75</v>
      </c>
      <c r="AB1218" t="s">
        <v>69</v>
      </c>
      <c r="AC1218" s="1">
        <v>36192</v>
      </c>
      <c r="AE1218" t="s">
        <v>41</v>
      </c>
    </row>
    <row r="1219" spans="1:31" x14ac:dyDescent="0.25">
      <c r="A1219">
        <v>2019</v>
      </c>
      <c r="B1219">
        <v>3</v>
      </c>
      <c r="C1219">
        <v>23</v>
      </c>
      <c r="D1219">
        <v>1</v>
      </c>
      <c r="E1219">
        <v>1</v>
      </c>
      <c r="F1219">
        <v>46000</v>
      </c>
      <c r="G1219">
        <v>1874642</v>
      </c>
      <c r="H1219" t="s">
        <v>592</v>
      </c>
      <c r="I1219" t="s">
        <v>593</v>
      </c>
      <c r="J1219" t="s">
        <v>34</v>
      </c>
      <c r="K1219">
        <v>0</v>
      </c>
      <c r="L1219">
        <v>114</v>
      </c>
      <c r="M1219">
        <v>10</v>
      </c>
      <c r="N1219">
        <v>0</v>
      </c>
      <c r="O1219">
        <v>0</v>
      </c>
      <c r="P1219">
        <v>0</v>
      </c>
      <c r="Q1219" t="s">
        <v>43</v>
      </c>
      <c r="T1219" t="s">
        <v>73</v>
      </c>
      <c r="U1219" t="s">
        <v>139</v>
      </c>
      <c r="V1219" t="s">
        <v>38</v>
      </c>
      <c r="W1219" t="s">
        <v>39</v>
      </c>
      <c r="Y1219">
        <v>1999</v>
      </c>
      <c r="Z1219">
        <v>1</v>
      </c>
      <c r="AA1219" t="s">
        <v>75</v>
      </c>
      <c r="AB1219" t="s">
        <v>69</v>
      </c>
      <c r="AC1219" s="1">
        <v>36192</v>
      </c>
      <c r="AE1219" t="s">
        <v>41</v>
      </c>
    </row>
    <row r="1220" spans="1:31" x14ac:dyDescent="0.25">
      <c r="A1220">
        <v>2019</v>
      </c>
      <c r="B1220">
        <v>3</v>
      </c>
      <c r="C1220">
        <v>23</v>
      </c>
      <c r="D1220">
        <v>1</v>
      </c>
      <c r="E1220">
        <v>1</v>
      </c>
      <c r="F1220">
        <v>46000</v>
      </c>
      <c r="G1220">
        <v>1874642</v>
      </c>
      <c r="H1220" t="s">
        <v>592</v>
      </c>
      <c r="I1220" t="s">
        <v>593</v>
      </c>
      <c r="J1220" t="s">
        <v>34</v>
      </c>
      <c r="K1220">
        <v>0</v>
      </c>
      <c r="L1220">
        <v>123</v>
      </c>
      <c r="M1220">
        <v>30</v>
      </c>
      <c r="N1220">
        <v>0</v>
      </c>
      <c r="O1220">
        <v>497250</v>
      </c>
      <c r="P1220">
        <v>497250</v>
      </c>
      <c r="Q1220" t="s">
        <v>44</v>
      </c>
      <c r="T1220" t="s">
        <v>73</v>
      </c>
      <c r="U1220" t="s">
        <v>139</v>
      </c>
      <c r="V1220" t="s">
        <v>38</v>
      </c>
      <c r="W1220" t="s">
        <v>39</v>
      </c>
      <c r="Y1220">
        <v>1999</v>
      </c>
      <c r="Z1220">
        <v>1</v>
      </c>
      <c r="AA1220" t="s">
        <v>75</v>
      </c>
      <c r="AB1220" t="s">
        <v>69</v>
      </c>
      <c r="AC1220" s="1">
        <v>36192</v>
      </c>
      <c r="AE1220" t="s">
        <v>41</v>
      </c>
    </row>
    <row r="1221" spans="1:31" x14ac:dyDescent="0.25">
      <c r="A1221">
        <v>2019</v>
      </c>
      <c r="B1221">
        <v>3</v>
      </c>
      <c r="C1221">
        <v>23</v>
      </c>
      <c r="D1221">
        <v>1</v>
      </c>
      <c r="E1221">
        <v>1</v>
      </c>
      <c r="F1221">
        <v>46000</v>
      </c>
      <c r="G1221">
        <v>1874642</v>
      </c>
      <c r="H1221" t="s">
        <v>592</v>
      </c>
      <c r="I1221" t="s">
        <v>593</v>
      </c>
      <c r="J1221" t="s">
        <v>34</v>
      </c>
      <c r="K1221">
        <v>0</v>
      </c>
      <c r="L1221">
        <v>125</v>
      </c>
      <c r="M1221">
        <v>30</v>
      </c>
      <c r="N1221">
        <v>0</v>
      </c>
      <c r="O1221">
        <v>589333</v>
      </c>
      <c r="P1221">
        <v>589333</v>
      </c>
      <c r="Q1221" t="s">
        <v>45</v>
      </c>
      <c r="T1221" t="s">
        <v>73</v>
      </c>
      <c r="U1221" t="s">
        <v>139</v>
      </c>
      <c r="V1221" t="s">
        <v>38</v>
      </c>
      <c r="W1221" t="s">
        <v>39</v>
      </c>
      <c r="Y1221">
        <v>1999</v>
      </c>
      <c r="Z1221">
        <v>1</v>
      </c>
      <c r="AA1221" t="s">
        <v>75</v>
      </c>
      <c r="AB1221" t="s">
        <v>69</v>
      </c>
      <c r="AC1221" s="1">
        <v>36192</v>
      </c>
      <c r="AE1221" t="s">
        <v>41</v>
      </c>
    </row>
    <row r="1222" spans="1:31" x14ac:dyDescent="0.25">
      <c r="A1222">
        <v>2019</v>
      </c>
      <c r="B1222">
        <v>3</v>
      </c>
      <c r="C1222">
        <v>23</v>
      </c>
      <c r="D1222">
        <v>1</v>
      </c>
      <c r="E1222">
        <v>1</v>
      </c>
      <c r="F1222">
        <v>46000</v>
      </c>
      <c r="G1222">
        <v>1874642</v>
      </c>
      <c r="H1222" t="s">
        <v>592</v>
      </c>
      <c r="I1222" t="s">
        <v>593</v>
      </c>
      <c r="J1222" t="s">
        <v>34</v>
      </c>
      <c r="K1222">
        <v>0</v>
      </c>
      <c r="L1222">
        <v>131</v>
      </c>
      <c r="M1222">
        <v>30</v>
      </c>
      <c r="N1222">
        <v>0</v>
      </c>
      <c r="O1222">
        <v>0</v>
      </c>
      <c r="P1222">
        <v>0</v>
      </c>
      <c r="Q1222" t="s">
        <v>46</v>
      </c>
      <c r="T1222" t="s">
        <v>73</v>
      </c>
      <c r="U1222" t="s">
        <v>139</v>
      </c>
      <c r="V1222" t="s">
        <v>38</v>
      </c>
      <c r="W1222" t="s">
        <v>39</v>
      </c>
      <c r="Y1222">
        <v>1999</v>
      </c>
      <c r="Z1222">
        <v>1</v>
      </c>
      <c r="AA1222" t="s">
        <v>75</v>
      </c>
      <c r="AB1222" t="s">
        <v>69</v>
      </c>
      <c r="AC1222" s="1">
        <v>36192</v>
      </c>
      <c r="AE1222" t="s">
        <v>41</v>
      </c>
    </row>
    <row r="1223" spans="1:31" x14ac:dyDescent="0.25">
      <c r="A1223">
        <v>2019</v>
      </c>
      <c r="B1223">
        <v>3</v>
      </c>
      <c r="C1223">
        <v>23</v>
      </c>
      <c r="D1223">
        <v>1</v>
      </c>
      <c r="E1223">
        <v>1</v>
      </c>
      <c r="F1223">
        <v>46000</v>
      </c>
      <c r="G1223">
        <v>1874642</v>
      </c>
      <c r="H1223" t="s">
        <v>592</v>
      </c>
      <c r="I1223" t="s">
        <v>593</v>
      </c>
      <c r="J1223" t="s">
        <v>34</v>
      </c>
      <c r="K1223">
        <v>0</v>
      </c>
      <c r="L1223">
        <v>133</v>
      </c>
      <c r="M1223">
        <v>30</v>
      </c>
      <c r="N1223">
        <v>0</v>
      </c>
      <c r="O1223">
        <v>0</v>
      </c>
      <c r="P1223">
        <v>0</v>
      </c>
      <c r="Q1223" t="s">
        <v>47</v>
      </c>
      <c r="T1223" t="s">
        <v>73</v>
      </c>
      <c r="U1223" t="s">
        <v>139</v>
      </c>
      <c r="V1223" t="s">
        <v>38</v>
      </c>
      <c r="W1223" t="s">
        <v>39</v>
      </c>
      <c r="Y1223">
        <v>1999</v>
      </c>
      <c r="Z1223">
        <v>1</v>
      </c>
      <c r="AA1223" t="s">
        <v>75</v>
      </c>
      <c r="AB1223" t="s">
        <v>69</v>
      </c>
      <c r="AC1223" s="1">
        <v>36192</v>
      </c>
      <c r="AE1223" t="s">
        <v>41</v>
      </c>
    </row>
    <row r="1224" spans="1:31" x14ac:dyDescent="0.25">
      <c r="A1224">
        <v>2019</v>
      </c>
      <c r="B1224">
        <v>3</v>
      </c>
      <c r="C1224">
        <v>23</v>
      </c>
      <c r="D1224">
        <v>1</v>
      </c>
      <c r="E1224">
        <v>1</v>
      </c>
      <c r="F1224">
        <v>46000</v>
      </c>
      <c r="G1224">
        <v>1874642</v>
      </c>
      <c r="H1224" t="s">
        <v>592</v>
      </c>
      <c r="I1224" t="s">
        <v>593</v>
      </c>
      <c r="J1224" t="s">
        <v>34</v>
      </c>
      <c r="K1224">
        <v>0</v>
      </c>
      <c r="L1224">
        <v>199</v>
      </c>
      <c r="M1224">
        <v>30</v>
      </c>
      <c r="N1224">
        <v>0</v>
      </c>
      <c r="O1224">
        <v>0</v>
      </c>
      <c r="P1224">
        <v>0</v>
      </c>
      <c r="Q1224" t="s">
        <v>48</v>
      </c>
      <c r="T1224" t="s">
        <v>73</v>
      </c>
      <c r="U1224" t="s">
        <v>139</v>
      </c>
      <c r="V1224" t="s">
        <v>38</v>
      </c>
      <c r="W1224" t="s">
        <v>39</v>
      </c>
      <c r="Y1224">
        <v>1999</v>
      </c>
      <c r="Z1224">
        <v>1</v>
      </c>
      <c r="AA1224" t="s">
        <v>75</v>
      </c>
      <c r="AB1224" t="s">
        <v>69</v>
      </c>
      <c r="AC1224" s="1">
        <v>36192</v>
      </c>
      <c r="AE1224" t="s">
        <v>41</v>
      </c>
    </row>
    <row r="1225" spans="1:31" x14ac:dyDescent="0.25">
      <c r="A1225">
        <v>2019</v>
      </c>
      <c r="B1225">
        <v>3</v>
      </c>
      <c r="C1225">
        <v>23</v>
      </c>
      <c r="D1225">
        <v>1</v>
      </c>
      <c r="E1225">
        <v>1</v>
      </c>
      <c r="F1225">
        <v>46000</v>
      </c>
      <c r="G1225">
        <v>1874642</v>
      </c>
      <c r="H1225" t="s">
        <v>592</v>
      </c>
      <c r="I1225" t="s">
        <v>593</v>
      </c>
      <c r="J1225" t="s">
        <v>34</v>
      </c>
      <c r="K1225">
        <v>0</v>
      </c>
      <c r="L1225">
        <v>232</v>
      </c>
      <c r="M1225">
        <v>30</v>
      </c>
      <c r="N1225">
        <v>0</v>
      </c>
      <c r="O1225">
        <v>0</v>
      </c>
      <c r="P1225">
        <v>0</v>
      </c>
      <c r="Q1225" t="s">
        <v>49</v>
      </c>
      <c r="T1225" t="s">
        <v>73</v>
      </c>
      <c r="U1225" t="s">
        <v>139</v>
      </c>
      <c r="V1225" t="s">
        <v>38</v>
      </c>
      <c r="W1225" t="s">
        <v>39</v>
      </c>
      <c r="Y1225">
        <v>1999</v>
      </c>
      <c r="Z1225">
        <v>1</v>
      </c>
      <c r="AA1225" t="s">
        <v>75</v>
      </c>
      <c r="AB1225" t="s">
        <v>69</v>
      </c>
      <c r="AC1225" s="1">
        <v>36192</v>
      </c>
      <c r="AE1225" t="s">
        <v>41</v>
      </c>
    </row>
    <row r="1226" spans="1:31" x14ac:dyDescent="0.25">
      <c r="A1226">
        <v>2019</v>
      </c>
      <c r="B1226">
        <v>3</v>
      </c>
      <c r="C1226">
        <v>23</v>
      </c>
      <c r="D1226">
        <v>1</v>
      </c>
      <c r="E1226">
        <v>1</v>
      </c>
      <c r="F1226">
        <v>8000</v>
      </c>
      <c r="G1226">
        <v>1919121</v>
      </c>
      <c r="H1226" t="s">
        <v>594</v>
      </c>
      <c r="I1226" t="s">
        <v>595</v>
      </c>
      <c r="J1226" t="s">
        <v>34</v>
      </c>
      <c r="K1226">
        <f>O1226+O1227+O1228+O1229+O1230+O1231+O1232+O1233+O1234</f>
        <v>7800000</v>
      </c>
      <c r="L1226">
        <v>111</v>
      </c>
      <c r="M1226">
        <v>30</v>
      </c>
      <c r="N1226" t="s">
        <v>163</v>
      </c>
      <c r="O1226">
        <v>6000000</v>
      </c>
      <c r="P1226">
        <v>5460000</v>
      </c>
      <c r="Q1226" t="s">
        <v>36</v>
      </c>
      <c r="T1226" t="s">
        <v>164</v>
      </c>
      <c r="U1226" t="s">
        <v>596</v>
      </c>
      <c r="V1226" t="s">
        <v>38</v>
      </c>
      <c r="W1226" t="s">
        <v>39</v>
      </c>
      <c r="Y1226">
        <v>2012</v>
      </c>
      <c r="Z1226">
        <v>1</v>
      </c>
      <c r="AA1226" t="s">
        <v>597</v>
      </c>
      <c r="AB1226" t="s">
        <v>598</v>
      </c>
      <c r="AC1226" s="1">
        <v>40940</v>
      </c>
      <c r="AE1226" t="s">
        <v>41</v>
      </c>
    </row>
    <row r="1227" spans="1:31" x14ac:dyDescent="0.25">
      <c r="A1227">
        <v>2019</v>
      </c>
      <c r="B1227">
        <v>3</v>
      </c>
      <c r="C1227">
        <v>23</v>
      </c>
      <c r="D1227">
        <v>1</v>
      </c>
      <c r="E1227">
        <v>1</v>
      </c>
      <c r="F1227">
        <v>8000</v>
      </c>
      <c r="G1227">
        <v>1919121</v>
      </c>
      <c r="H1227" t="s">
        <v>594</v>
      </c>
      <c r="I1227" t="s">
        <v>595</v>
      </c>
      <c r="J1227" t="s">
        <v>34</v>
      </c>
      <c r="K1227">
        <v>0</v>
      </c>
      <c r="L1227">
        <v>113</v>
      </c>
      <c r="M1227">
        <v>30</v>
      </c>
      <c r="N1227">
        <v>0</v>
      </c>
      <c r="O1227">
        <v>0</v>
      </c>
      <c r="P1227">
        <v>0</v>
      </c>
      <c r="Q1227" t="s">
        <v>42</v>
      </c>
      <c r="T1227" t="s">
        <v>164</v>
      </c>
      <c r="U1227" t="s">
        <v>596</v>
      </c>
      <c r="V1227" t="s">
        <v>38</v>
      </c>
      <c r="W1227" t="s">
        <v>39</v>
      </c>
      <c r="Y1227">
        <v>2012</v>
      </c>
      <c r="Z1227">
        <v>1</v>
      </c>
      <c r="AA1227" t="s">
        <v>597</v>
      </c>
      <c r="AB1227" t="s">
        <v>598</v>
      </c>
      <c r="AC1227" s="1">
        <v>40940</v>
      </c>
      <c r="AE1227" t="s">
        <v>41</v>
      </c>
    </row>
    <row r="1228" spans="1:31" x14ac:dyDescent="0.25">
      <c r="A1228">
        <v>2019</v>
      </c>
      <c r="B1228">
        <v>3</v>
      </c>
      <c r="C1228">
        <v>23</v>
      </c>
      <c r="D1228">
        <v>1</v>
      </c>
      <c r="E1228">
        <v>1</v>
      </c>
      <c r="F1228">
        <v>8000</v>
      </c>
      <c r="G1228">
        <v>1919121</v>
      </c>
      <c r="H1228" t="s">
        <v>594</v>
      </c>
      <c r="I1228" t="s">
        <v>595</v>
      </c>
      <c r="J1228" t="s">
        <v>34</v>
      </c>
      <c r="K1228">
        <v>0</v>
      </c>
      <c r="L1228">
        <v>114</v>
      </c>
      <c r="M1228">
        <v>30</v>
      </c>
      <c r="N1228">
        <v>0</v>
      </c>
      <c r="O1228">
        <v>0</v>
      </c>
      <c r="P1228">
        <v>0</v>
      </c>
      <c r="Q1228" t="s">
        <v>43</v>
      </c>
      <c r="T1228" t="s">
        <v>164</v>
      </c>
      <c r="U1228" t="s">
        <v>596</v>
      </c>
      <c r="V1228" t="s">
        <v>38</v>
      </c>
      <c r="W1228" t="s">
        <v>39</v>
      </c>
      <c r="Y1228">
        <v>2012</v>
      </c>
      <c r="Z1228">
        <v>1</v>
      </c>
      <c r="AA1228" t="s">
        <v>597</v>
      </c>
      <c r="AB1228" t="s">
        <v>598</v>
      </c>
      <c r="AC1228" s="1">
        <v>40940</v>
      </c>
      <c r="AE1228" t="s">
        <v>41</v>
      </c>
    </row>
    <row r="1229" spans="1:31" x14ac:dyDescent="0.25">
      <c r="A1229">
        <v>2019</v>
      </c>
      <c r="B1229">
        <v>3</v>
      </c>
      <c r="C1229">
        <v>23</v>
      </c>
      <c r="D1229">
        <v>1</v>
      </c>
      <c r="E1229">
        <v>1</v>
      </c>
      <c r="F1229">
        <v>8000</v>
      </c>
      <c r="G1229">
        <v>1919121</v>
      </c>
      <c r="H1229" t="s">
        <v>594</v>
      </c>
      <c r="I1229" t="s">
        <v>595</v>
      </c>
      <c r="J1229" t="s">
        <v>34</v>
      </c>
      <c r="K1229">
        <v>0</v>
      </c>
      <c r="L1229">
        <v>123</v>
      </c>
      <c r="M1229">
        <v>30</v>
      </c>
      <c r="N1229">
        <v>0</v>
      </c>
      <c r="O1229">
        <v>0</v>
      </c>
      <c r="P1229">
        <v>0</v>
      </c>
      <c r="Q1229" t="s">
        <v>44</v>
      </c>
      <c r="T1229" t="s">
        <v>164</v>
      </c>
      <c r="U1229" t="s">
        <v>596</v>
      </c>
      <c r="V1229" t="s">
        <v>38</v>
      </c>
      <c r="W1229" t="s">
        <v>39</v>
      </c>
      <c r="Y1229">
        <v>2012</v>
      </c>
      <c r="Z1229">
        <v>1</v>
      </c>
      <c r="AA1229" t="s">
        <v>597</v>
      </c>
      <c r="AB1229" t="s">
        <v>598</v>
      </c>
      <c r="AC1229" s="1">
        <v>40940</v>
      </c>
      <c r="AE1229" t="s">
        <v>41</v>
      </c>
    </row>
    <row r="1230" spans="1:31" x14ac:dyDescent="0.25">
      <c r="A1230">
        <v>2019</v>
      </c>
      <c r="B1230">
        <v>3</v>
      </c>
      <c r="C1230">
        <v>23</v>
      </c>
      <c r="D1230">
        <v>1</v>
      </c>
      <c r="E1230">
        <v>1</v>
      </c>
      <c r="F1230">
        <v>8000</v>
      </c>
      <c r="G1230">
        <v>1919121</v>
      </c>
      <c r="H1230" t="s">
        <v>594</v>
      </c>
      <c r="I1230" t="s">
        <v>595</v>
      </c>
      <c r="J1230" t="s">
        <v>34</v>
      </c>
      <c r="K1230">
        <v>0</v>
      </c>
      <c r="L1230">
        <v>125</v>
      </c>
      <c r="M1230">
        <v>30</v>
      </c>
      <c r="N1230">
        <v>0</v>
      </c>
      <c r="O1230">
        <v>0</v>
      </c>
      <c r="P1230">
        <v>0</v>
      </c>
      <c r="Q1230" t="s">
        <v>45</v>
      </c>
      <c r="T1230" t="s">
        <v>164</v>
      </c>
      <c r="U1230" t="s">
        <v>596</v>
      </c>
      <c r="V1230" t="s">
        <v>38</v>
      </c>
      <c r="W1230" t="s">
        <v>39</v>
      </c>
      <c r="Y1230">
        <v>2012</v>
      </c>
      <c r="Z1230">
        <v>1</v>
      </c>
      <c r="AA1230" t="s">
        <v>597</v>
      </c>
      <c r="AB1230" t="s">
        <v>598</v>
      </c>
      <c r="AC1230" s="1">
        <v>40940</v>
      </c>
      <c r="AE1230" t="s">
        <v>41</v>
      </c>
    </row>
    <row r="1231" spans="1:31" x14ac:dyDescent="0.25">
      <c r="A1231">
        <v>2019</v>
      </c>
      <c r="B1231">
        <v>3</v>
      </c>
      <c r="C1231">
        <v>23</v>
      </c>
      <c r="D1231">
        <v>1</v>
      </c>
      <c r="E1231">
        <v>1</v>
      </c>
      <c r="F1231">
        <v>8000</v>
      </c>
      <c r="G1231">
        <v>1919121</v>
      </c>
      <c r="H1231" t="s">
        <v>594</v>
      </c>
      <c r="I1231" t="s">
        <v>595</v>
      </c>
      <c r="J1231" t="s">
        <v>34</v>
      </c>
      <c r="K1231">
        <v>0</v>
      </c>
      <c r="L1231">
        <v>131</v>
      </c>
      <c r="M1231">
        <v>30</v>
      </c>
      <c r="N1231">
        <v>0</v>
      </c>
      <c r="O1231">
        <v>0</v>
      </c>
      <c r="P1231">
        <v>0</v>
      </c>
      <c r="Q1231" t="s">
        <v>46</v>
      </c>
      <c r="T1231" t="s">
        <v>164</v>
      </c>
      <c r="U1231" t="s">
        <v>596</v>
      </c>
      <c r="V1231" t="s">
        <v>38</v>
      </c>
      <c r="W1231" t="s">
        <v>39</v>
      </c>
      <c r="Y1231">
        <v>2012</v>
      </c>
      <c r="Z1231">
        <v>1</v>
      </c>
      <c r="AA1231" t="s">
        <v>597</v>
      </c>
      <c r="AB1231" t="s">
        <v>598</v>
      </c>
      <c r="AC1231" s="1">
        <v>40940</v>
      </c>
      <c r="AE1231" t="s">
        <v>41</v>
      </c>
    </row>
    <row r="1232" spans="1:31" x14ac:dyDescent="0.25">
      <c r="A1232">
        <v>2019</v>
      </c>
      <c r="B1232">
        <v>3</v>
      </c>
      <c r="C1232">
        <v>23</v>
      </c>
      <c r="D1232">
        <v>1</v>
      </c>
      <c r="E1232">
        <v>1</v>
      </c>
      <c r="F1232">
        <v>8000</v>
      </c>
      <c r="G1232">
        <v>1919121</v>
      </c>
      <c r="H1232" t="s">
        <v>594</v>
      </c>
      <c r="I1232" t="s">
        <v>595</v>
      </c>
      <c r="J1232" t="s">
        <v>34</v>
      </c>
      <c r="K1232">
        <v>0</v>
      </c>
      <c r="L1232">
        <v>133</v>
      </c>
      <c r="M1232">
        <v>30</v>
      </c>
      <c r="N1232">
        <v>0</v>
      </c>
      <c r="O1232">
        <v>1800000</v>
      </c>
      <c r="P1232">
        <v>1800000</v>
      </c>
      <c r="Q1232" t="s">
        <v>47</v>
      </c>
      <c r="T1232" t="s">
        <v>164</v>
      </c>
      <c r="U1232" t="s">
        <v>596</v>
      </c>
      <c r="V1232" t="s">
        <v>38</v>
      </c>
      <c r="W1232" t="s">
        <v>39</v>
      </c>
      <c r="Y1232">
        <v>2012</v>
      </c>
      <c r="Z1232">
        <v>1</v>
      </c>
      <c r="AA1232" t="s">
        <v>597</v>
      </c>
      <c r="AB1232" t="s">
        <v>598</v>
      </c>
      <c r="AC1232" s="1">
        <v>40940</v>
      </c>
      <c r="AE1232" t="s">
        <v>41</v>
      </c>
    </row>
    <row r="1233" spans="1:31" x14ac:dyDescent="0.25">
      <c r="A1233">
        <v>2019</v>
      </c>
      <c r="B1233">
        <v>3</v>
      </c>
      <c r="C1233">
        <v>23</v>
      </c>
      <c r="D1233">
        <v>1</v>
      </c>
      <c r="E1233">
        <v>1</v>
      </c>
      <c r="F1233">
        <v>8000</v>
      </c>
      <c r="G1233">
        <v>1919121</v>
      </c>
      <c r="H1233" t="s">
        <v>594</v>
      </c>
      <c r="I1233" t="s">
        <v>595</v>
      </c>
      <c r="J1233" t="s">
        <v>34</v>
      </c>
      <c r="K1233">
        <v>0</v>
      </c>
      <c r="L1233">
        <v>199</v>
      </c>
      <c r="M1233">
        <v>30</v>
      </c>
      <c r="N1233">
        <v>0</v>
      </c>
      <c r="O1233">
        <v>0</v>
      </c>
      <c r="P1233">
        <v>0</v>
      </c>
      <c r="Q1233" t="s">
        <v>48</v>
      </c>
      <c r="T1233" t="s">
        <v>164</v>
      </c>
      <c r="U1233" t="s">
        <v>596</v>
      </c>
      <c r="V1233" t="s">
        <v>38</v>
      </c>
      <c r="W1233" t="s">
        <v>39</v>
      </c>
      <c r="Y1233">
        <v>2012</v>
      </c>
      <c r="Z1233">
        <v>1</v>
      </c>
      <c r="AA1233" t="s">
        <v>597</v>
      </c>
      <c r="AB1233" t="s">
        <v>598</v>
      </c>
      <c r="AC1233" s="1">
        <v>40940</v>
      </c>
      <c r="AE1233" t="s">
        <v>41</v>
      </c>
    </row>
    <row r="1234" spans="1:31" x14ac:dyDescent="0.25">
      <c r="A1234">
        <v>2019</v>
      </c>
      <c r="B1234">
        <v>3</v>
      </c>
      <c r="C1234">
        <v>23</v>
      </c>
      <c r="D1234">
        <v>1</v>
      </c>
      <c r="E1234">
        <v>1</v>
      </c>
      <c r="F1234">
        <v>8000</v>
      </c>
      <c r="G1234">
        <v>1919121</v>
      </c>
      <c r="H1234" t="s">
        <v>594</v>
      </c>
      <c r="I1234" t="s">
        <v>595</v>
      </c>
      <c r="J1234" t="s">
        <v>34</v>
      </c>
      <c r="K1234">
        <v>0</v>
      </c>
      <c r="L1234">
        <v>232</v>
      </c>
      <c r="M1234">
        <v>30</v>
      </c>
      <c r="N1234">
        <v>0</v>
      </c>
      <c r="O1234">
        <v>0</v>
      </c>
      <c r="P1234">
        <v>0</v>
      </c>
      <c r="Q1234" t="s">
        <v>49</v>
      </c>
      <c r="T1234" t="s">
        <v>164</v>
      </c>
      <c r="U1234" t="s">
        <v>596</v>
      </c>
      <c r="V1234" t="s">
        <v>38</v>
      </c>
      <c r="W1234" t="s">
        <v>39</v>
      </c>
      <c r="Y1234">
        <v>2012</v>
      </c>
      <c r="Z1234">
        <v>1</v>
      </c>
      <c r="AA1234" t="s">
        <v>597</v>
      </c>
      <c r="AB1234" t="s">
        <v>598</v>
      </c>
      <c r="AC1234" s="1">
        <v>40940</v>
      </c>
      <c r="AE1234" t="s">
        <v>41</v>
      </c>
    </row>
    <row r="1235" spans="1:31" x14ac:dyDescent="0.25">
      <c r="A1235">
        <v>2019</v>
      </c>
      <c r="B1235">
        <v>3</v>
      </c>
      <c r="C1235">
        <v>23</v>
      </c>
      <c r="D1235">
        <v>1</v>
      </c>
      <c r="E1235">
        <v>1</v>
      </c>
      <c r="F1235">
        <v>44000</v>
      </c>
      <c r="G1235">
        <v>1919956</v>
      </c>
      <c r="H1235" t="s">
        <v>599</v>
      </c>
      <c r="I1235" t="s">
        <v>600</v>
      </c>
      <c r="J1235" t="s">
        <v>34</v>
      </c>
      <c r="K1235">
        <f>O1235+O1236+O1237+O1238+O1239+O1240+O1241+O1242+O1243</f>
        <v>10841150</v>
      </c>
      <c r="L1235">
        <v>111</v>
      </c>
      <c r="M1235">
        <v>10</v>
      </c>
      <c r="N1235" t="s">
        <v>90</v>
      </c>
      <c r="O1235">
        <v>3200000</v>
      </c>
      <c r="P1235">
        <v>2912000</v>
      </c>
      <c r="Q1235" t="s">
        <v>36</v>
      </c>
      <c r="T1235" t="s">
        <v>73</v>
      </c>
      <c r="U1235" t="s">
        <v>139</v>
      </c>
      <c r="V1235" t="s">
        <v>38</v>
      </c>
      <c r="W1235" t="s">
        <v>39</v>
      </c>
      <c r="Y1235">
        <v>1995</v>
      </c>
      <c r="Z1235">
        <v>1</v>
      </c>
      <c r="AA1235" t="s">
        <v>75</v>
      </c>
      <c r="AB1235" t="s">
        <v>601</v>
      </c>
      <c r="AC1235" s="1">
        <v>35004</v>
      </c>
      <c r="AE1235" t="s">
        <v>41</v>
      </c>
    </row>
    <row r="1236" spans="1:31" x14ac:dyDescent="0.25">
      <c r="A1236">
        <v>2019</v>
      </c>
      <c r="B1236">
        <v>3</v>
      </c>
      <c r="C1236">
        <v>23</v>
      </c>
      <c r="D1236">
        <v>1</v>
      </c>
      <c r="E1236">
        <v>1</v>
      </c>
      <c r="F1236">
        <v>44000</v>
      </c>
      <c r="G1236">
        <v>1919956</v>
      </c>
      <c r="H1236" t="s">
        <v>599</v>
      </c>
      <c r="I1236" t="s">
        <v>600</v>
      </c>
      <c r="J1236" t="s">
        <v>34</v>
      </c>
      <c r="K1236">
        <v>0</v>
      </c>
      <c r="L1236">
        <v>113</v>
      </c>
      <c r="M1236">
        <v>30</v>
      </c>
      <c r="N1236">
        <v>0</v>
      </c>
      <c r="O1236">
        <v>0</v>
      </c>
      <c r="P1236">
        <v>0</v>
      </c>
      <c r="Q1236" t="s">
        <v>42</v>
      </c>
      <c r="T1236" t="s">
        <v>73</v>
      </c>
      <c r="U1236" t="s">
        <v>139</v>
      </c>
      <c r="V1236" t="s">
        <v>38</v>
      </c>
      <c r="W1236" t="s">
        <v>39</v>
      </c>
      <c r="Y1236">
        <v>1995</v>
      </c>
      <c r="Z1236">
        <v>1</v>
      </c>
      <c r="AA1236" t="s">
        <v>75</v>
      </c>
      <c r="AB1236" t="s">
        <v>601</v>
      </c>
      <c r="AC1236" s="1">
        <v>35004</v>
      </c>
      <c r="AE1236" t="s">
        <v>41</v>
      </c>
    </row>
    <row r="1237" spans="1:31" x14ac:dyDescent="0.25">
      <c r="A1237">
        <v>2019</v>
      </c>
      <c r="B1237">
        <v>3</v>
      </c>
      <c r="C1237">
        <v>23</v>
      </c>
      <c r="D1237">
        <v>1</v>
      </c>
      <c r="E1237">
        <v>1</v>
      </c>
      <c r="F1237">
        <v>44000</v>
      </c>
      <c r="G1237">
        <v>1919956</v>
      </c>
      <c r="H1237" t="s">
        <v>599</v>
      </c>
      <c r="I1237" t="s">
        <v>600</v>
      </c>
      <c r="J1237" t="s">
        <v>34</v>
      </c>
      <c r="K1237">
        <v>0</v>
      </c>
      <c r="L1237">
        <v>114</v>
      </c>
      <c r="M1237">
        <v>10</v>
      </c>
      <c r="N1237">
        <v>0</v>
      </c>
      <c r="O1237">
        <v>0</v>
      </c>
      <c r="P1237">
        <v>0</v>
      </c>
      <c r="Q1237" t="s">
        <v>43</v>
      </c>
      <c r="T1237" t="s">
        <v>73</v>
      </c>
      <c r="U1237" t="s">
        <v>139</v>
      </c>
      <c r="V1237" t="s">
        <v>38</v>
      </c>
      <c r="W1237" t="s">
        <v>39</v>
      </c>
      <c r="Y1237">
        <v>1995</v>
      </c>
      <c r="Z1237">
        <v>1</v>
      </c>
      <c r="AA1237" t="s">
        <v>75</v>
      </c>
      <c r="AB1237" t="s">
        <v>601</v>
      </c>
      <c r="AC1237" s="1">
        <v>35004</v>
      </c>
      <c r="AE1237" t="s">
        <v>41</v>
      </c>
    </row>
    <row r="1238" spans="1:31" x14ac:dyDescent="0.25">
      <c r="A1238">
        <v>2019</v>
      </c>
      <c r="B1238">
        <v>3</v>
      </c>
      <c r="C1238">
        <v>23</v>
      </c>
      <c r="D1238">
        <v>1</v>
      </c>
      <c r="E1238">
        <v>1</v>
      </c>
      <c r="F1238">
        <v>44000</v>
      </c>
      <c r="G1238">
        <v>1919956</v>
      </c>
      <c r="H1238" t="s">
        <v>599</v>
      </c>
      <c r="I1238" t="s">
        <v>600</v>
      </c>
      <c r="J1238" t="s">
        <v>34</v>
      </c>
      <c r="K1238">
        <v>0</v>
      </c>
      <c r="L1238">
        <v>123</v>
      </c>
      <c r="M1238">
        <v>30</v>
      </c>
      <c r="N1238">
        <v>0</v>
      </c>
      <c r="O1238">
        <v>0</v>
      </c>
      <c r="P1238">
        <v>0</v>
      </c>
      <c r="Q1238" t="s">
        <v>44</v>
      </c>
      <c r="T1238" t="s">
        <v>73</v>
      </c>
      <c r="U1238" t="s">
        <v>139</v>
      </c>
      <c r="V1238" t="s">
        <v>38</v>
      </c>
      <c r="W1238" t="s">
        <v>39</v>
      </c>
      <c r="Y1238">
        <v>1995</v>
      </c>
      <c r="Z1238">
        <v>1</v>
      </c>
      <c r="AA1238" t="s">
        <v>75</v>
      </c>
      <c r="AB1238" t="s">
        <v>601</v>
      </c>
      <c r="AC1238" s="1">
        <v>35004</v>
      </c>
      <c r="AE1238" t="s">
        <v>41</v>
      </c>
    </row>
    <row r="1239" spans="1:31" x14ac:dyDescent="0.25">
      <c r="A1239">
        <v>2019</v>
      </c>
      <c r="B1239">
        <v>3</v>
      </c>
      <c r="C1239">
        <v>23</v>
      </c>
      <c r="D1239">
        <v>1</v>
      </c>
      <c r="E1239">
        <v>1</v>
      </c>
      <c r="F1239">
        <v>44000</v>
      </c>
      <c r="G1239">
        <v>1919956</v>
      </c>
      <c r="H1239" t="s">
        <v>599</v>
      </c>
      <c r="I1239" t="s">
        <v>600</v>
      </c>
      <c r="J1239" t="s">
        <v>34</v>
      </c>
      <c r="K1239">
        <v>0</v>
      </c>
      <c r="L1239">
        <v>125</v>
      </c>
      <c r="M1239">
        <v>30</v>
      </c>
      <c r="N1239">
        <v>0</v>
      </c>
      <c r="O1239">
        <v>0</v>
      </c>
      <c r="P1239">
        <v>0</v>
      </c>
      <c r="Q1239" t="s">
        <v>45</v>
      </c>
      <c r="T1239" t="s">
        <v>73</v>
      </c>
      <c r="U1239" t="s">
        <v>139</v>
      </c>
      <c r="V1239" t="s">
        <v>38</v>
      </c>
      <c r="W1239" t="s">
        <v>39</v>
      </c>
      <c r="Y1239">
        <v>1995</v>
      </c>
      <c r="Z1239">
        <v>1</v>
      </c>
      <c r="AA1239" t="s">
        <v>75</v>
      </c>
      <c r="AB1239" t="s">
        <v>601</v>
      </c>
      <c r="AC1239" s="1">
        <v>35004</v>
      </c>
      <c r="AE1239" t="s">
        <v>41</v>
      </c>
    </row>
    <row r="1240" spans="1:31" x14ac:dyDescent="0.25">
      <c r="A1240">
        <v>2019</v>
      </c>
      <c r="B1240">
        <v>3</v>
      </c>
      <c r="C1240">
        <v>23</v>
      </c>
      <c r="D1240">
        <v>1</v>
      </c>
      <c r="E1240">
        <v>1</v>
      </c>
      <c r="F1240">
        <v>44000</v>
      </c>
      <c r="G1240">
        <v>1919956</v>
      </c>
      <c r="H1240" t="s">
        <v>599</v>
      </c>
      <c r="I1240" t="s">
        <v>600</v>
      </c>
      <c r="J1240" t="s">
        <v>34</v>
      </c>
      <c r="K1240">
        <v>0</v>
      </c>
      <c r="L1240">
        <v>131</v>
      </c>
      <c r="M1240">
        <v>30</v>
      </c>
      <c r="N1240">
        <v>0</v>
      </c>
      <c r="O1240">
        <v>0</v>
      </c>
      <c r="P1240">
        <v>0</v>
      </c>
      <c r="Q1240" t="s">
        <v>46</v>
      </c>
      <c r="T1240" t="s">
        <v>73</v>
      </c>
      <c r="U1240" t="s">
        <v>139</v>
      </c>
      <c r="V1240" t="s">
        <v>38</v>
      </c>
      <c r="W1240" t="s">
        <v>39</v>
      </c>
      <c r="Y1240">
        <v>1995</v>
      </c>
      <c r="Z1240">
        <v>1</v>
      </c>
      <c r="AA1240" t="s">
        <v>75</v>
      </c>
      <c r="AB1240" t="s">
        <v>601</v>
      </c>
      <c r="AC1240" s="1">
        <v>35004</v>
      </c>
      <c r="AE1240" t="s">
        <v>41</v>
      </c>
    </row>
    <row r="1241" spans="1:31" x14ac:dyDescent="0.25">
      <c r="A1241">
        <v>2019</v>
      </c>
      <c r="B1241">
        <v>3</v>
      </c>
      <c r="C1241">
        <v>23</v>
      </c>
      <c r="D1241">
        <v>1</v>
      </c>
      <c r="E1241">
        <v>1</v>
      </c>
      <c r="F1241">
        <v>44000</v>
      </c>
      <c r="G1241">
        <v>1919956</v>
      </c>
      <c r="H1241" t="s">
        <v>599</v>
      </c>
      <c r="I1241" t="s">
        <v>600</v>
      </c>
      <c r="J1241" t="s">
        <v>34</v>
      </c>
      <c r="K1241">
        <v>0</v>
      </c>
      <c r="L1241">
        <v>133</v>
      </c>
      <c r="M1241">
        <v>30</v>
      </c>
      <c r="N1241">
        <v>0</v>
      </c>
      <c r="O1241">
        <v>0</v>
      </c>
      <c r="P1241">
        <v>0</v>
      </c>
      <c r="Q1241" t="s">
        <v>47</v>
      </c>
      <c r="T1241" t="s">
        <v>73</v>
      </c>
      <c r="U1241" t="s">
        <v>139</v>
      </c>
      <c r="V1241" t="s">
        <v>38</v>
      </c>
      <c r="W1241" t="s">
        <v>39</v>
      </c>
      <c r="Y1241">
        <v>1995</v>
      </c>
      <c r="Z1241">
        <v>1</v>
      </c>
      <c r="AA1241" t="s">
        <v>75</v>
      </c>
      <c r="AB1241" t="s">
        <v>601</v>
      </c>
      <c r="AC1241" s="1">
        <v>35004</v>
      </c>
      <c r="AE1241" t="s">
        <v>41</v>
      </c>
    </row>
    <row r="1242" spans="1:31" x14ac:dyDescent="0.25">
      <c r="A1242">
        <v>2019</v>
      </c>
      <c r="B1242">
        <v>3</v>
      </c>
      <c r="C1242">
        <v>23</v>
      </c>
      <c r="D1242">
        <v>1</v>
      </c>
      <c r="E1242">
        <v>1</v>
      </c>
      <c r="F1242">
        <v>44000</v>
      </c>
      <c r="G1242">
        <v>1919956</v>
      </c>
      <c r="H1242" t="s">
        <v>599</v>
      </c>
      <c r="I1242" t="s">
        <v>600</v>
      </c>
      <c r="J1242" t="s">
        <v>34</v>
      </c>
      <c r="K1242">
        <v>0</v>
      </c>
      <c r="L1242">
        <v>199</v>
      </c>
      <c r="M1242">
        <v>30</v>
      </c>
      <c r="N1242">
        <v>0</v>
      </c>
      <c r="O1242">
        <v>0</v>
      </c>
      <c r="P1242">
        <v>0</v>
      </c>
      <c r="Q1242" t="s">
        <v>48</v>
      </c>
      <c r="T1242" t="s">
        <v>73</v>
      </c>
      <c r="U1242" t="s">
        <v>139</v>
      </c>
      <c r="V1242" t="s">
        <v>38</v>
      </c>
      <c r="W1242" t="s">
        <v>39</v>
      </c>
      <c r="Y1242">
        <v>1995</v>
      </c>
      <c r="Z1242">
        <v>1</v>
      </c>
      <c r="AA1242" t="s">
        <v>75</v>
      </c>
      <c r="AB1242" t="s">
        <v>601</v>
      </c>
      <c r="AC1242" s="1">
        <v>35004</v>
      </c>
      <c r="AE1242" t="s">
        <v>41</v>
      </c>
    </row>
    <row r="1243" spans="1:31" x14ac:dyDescent="0.25">
      <c r="A1243">
        <v>2019</v>
      </c>
      <c r="B1243">
        <v>3</v>
      </c>
      <c r="C1243">
        <v>23</v>
      </c>
      <c r="D1243">
        <v>1</v>
      </c>
      <c r="E1243">
        <v>1</v>
      </c>
      <c r="F1243">
        <v>44000</v>
      </c>
      <c r="G1243">
        <v>1919956</v>
      </c>
      <c r="H1243" t="s">
        <v>599</v>
      </c>
      <c r="I1243" t="s">
        <v>600</v>
      </c>
      <c r="J1243" t="s">
        <v>34</v>
      </c>
      <c r="K1243">
        <v>0</v>
      </c>
      <c r="L1243">
        <v>232</v>
      </c>
      <c r="M1243">
        <v>30</v>
      </c>
      <c r="N1243">
        <v>0</v>
      </c>
      <c r="O1243">
        <f>2547050+2547050+2547050</f>
        <v>7641150</v>
      </c>
      <c r="P1243">
        <f>2547050+2547050+2547050</f>
        <v>7641150</v>
      </c>
      <c r="Q1243" t="s">
        <v>49</v>
      </c>
      <c r="T1243" t="s">
        <v>73</v>
      </c>
      <c r="U1243" t="s">
        <v>139</v>
      </c>
      <c r="V1243" t="s">
        <v>38</v>
      </c>
      <c r="W1243" t="s">
        <v>39</v>
      </c>
      <c r="Y1243">
        <v>1995</v>
      </c>
      <c r="Z1243">
        <v>1</v>
      </c>
      <c r="AA1243" t="s">
        <v>75</v>
      </c>
      <c r="AB1243" t="s">
        <v>601</v>
      </c>
      <c r="AC1243" s="1">
        <v>35004</v>
      </c>
      <c r="AE1243" t="s">
        <v>41</v>
      </c>
    </row>
    <row r="1244" spans="1:31" x14ac:dyDescent="0.25">
      <c r="A1244">
        <v>2019</v>
      </c>
      <c r="B1244">
        <v>3</v>
      </c>
      <c r="C1244">
        <v>23</v>
      </c>
      <c r="D1244">
        <v>1</v>
      </c>
      <c r="E1244">
        <v>1</v>
      </c>
      <c r="F1244">
        <v>6000</v>
      </c>
      <c r="G1244">
        <v>1925756</v>
      </c>
      <c r="H1244" t="s">
        <v>602</v>
      </c>
      <c r="I1244" t="s">
        <v>603</v>
      </c>
      <c r="J1244" t="s">
        <v>34</v>
      </c>
      <c r="K1244">
        <f>O1244+O1245+O1246+O1247+O1248+O1249+O1250+O1251+O1252</f>
        <v>8176824</v>
      </c>
      <c r="L1244">
        <v>111</v>
      </c>
      <c r="M1244">
        <v>10</v>
      </c>
      <c r="N1244" t="s">
        <v>163</v>
      </c>
      <c r="O1244">
        <v>6000000</v>
      </c>
      <c r="P1244">
        <v>5460000</v>
      </c>
      <c r="Q1244" t="s">
        <v>36</v>
      </c>
      <c r="T1244" t="s">
        <v>164</v>
      </c>
      <c r="U1244" t="s">
        <v>604</v>
      </c>
      <c r="V1244" t="s">
        <v>38</v>
      </c>
      <c r="W1244" t="s">
        <v>39</v>
      </c>
      <c r="Y1244">
        <v>1990</v>
      </c>
      <c r="Z1244">
        <v>1</v>
      </c>
      <c r="AA1244" t="s">
        <v>605</v>
      </c>
      <c r="AB1244" t="s">
        <v>606</v>
      </c>
      <c r="AC1244" s="1">
        <v>33086</v>
      </c>
      <c r="AE1244" t="s">
        <v>41</v>
      </c>
    </row>
    <row r="1245" spans="1:31" x14ac:dyDescent="0.25">
      <c r="A1245">
        <v>2019</v>
      </c>
      <c r="B1245">
        <v>3</v>
      </c>
      <c r="C1245">
        <v>23</v>
      </c>
      <c r="D1245">
        <v>1</v>
      </c>
      <c r="E1245">
        <v>1</v>
      </c>
      <c r="F1245">
        <v>6000</v>
      </c>
      <c r="G1245">
        <v>1925756</v>
      </c>
      <c r="H1245" t="s">
        <v>602</v>
      </c>
      <c r="I1245" t="s">
        <v>603</v>
      </c>
      <c r="J1245" t="s">
        <v>34</v>
      </c>
      <c r="K1245">
        <v>0</v>
      </c>
      <c r="L1245">
        <v>113</v>
      </c>
      <c r="M1245">
        <v>30</v>
      </c>
      <c r="N1245">
        <v>0</v>
      </c>
      <c r="O1245">
        <v>0</v>
      </c>
      <c r="P1245">
        <v>0</v>
      </c>
      <c r="Q1245" t="s">
        <v>42</v>
      </c>
      <c r="T1245" t="s">
        <v>164</v>
      </c>
      <c r="U1245" t="s">
        <v>604</v>
      </c>
      <c r="V1245" t="s">
        <v>38</v>
      </c>
      <c r="W1245" t="s">
        <v>39</v>
      </c>
      <c r="Y1245">
        <v>1990</v>
      </c>
      <c r="Z1245">
        <v>1</v>
      </c>
      <c r="AA1245" t="s">
        <v>605</v>
      </c>
      <c r="AB1245" t="s">
        <v>606</v>
      </c>
      <c r="AC1245" s="1">
        <v>33086</v>
      </c>
      <c r="AE1245" t="s">
        <v>41</v>
      </c>
    </row>
    <row r="1246" spans="1:31" x14ac:dyDescent="0.25">
      <c r="A1246">
        <v>2019</v>
      </c>
      <c r="B1246">
        <v>3</v>
      </c>
      <c r="C1246">
        <v>23</v>
      </c>
      <c r="D1246">
        <v>1</v>
      </c>
      <c r="E1246">
        <v>1</v>
      </c>
      <c r="F1246">
        <v>6000</v>
      </c>
      <c r="G1246">
        <v>1925756</v>
      </c>
      <c r="H1246" t="s">
        <v>602</v>
      </c>
      <c r="I1246" t="s">
        <v>603</v>
      </c>
      <c r="J1246" t="s">
        <v>34</v>
      </c>
      <c r="K1246">
        <v>0</v>
      </c>
      <c r="L1246">
        <v>114</v>
      </c>
      <c r="M1246">
        <v>10</v>
      </c>
      <c r="N1246">
        <v>0</v>
      </c>
      <c r="O1246">
        <v>0</v>
      </c>
      <c r="P1246">
        <v>0</v>
      </c>
      <c r="Q1246" t="s">
        <v>43</v>
      </c>
      <c r="T1246" t="s">
        <v>164</v>
      </c>
      <c r="U1246" t="s">
        <v>604</v>
      </c>
      <c r="V1246" t="s">
        <v>38</v>
      </c>
      <c r="W1246" t="s">
        <v>39</v>
      </c>
      <c r="Y1246">
        <v>1990</v>
      </c>
      <c r="Z1246">
        <v>1</v>
      </c>
      <c r="AA1246" t="s">
        <v>605</v>
      </c>
      <c r="AB1246" t="s">
        <v>606</v>
      </c>
      <c r="AC1246" s="1">
        <v>33086</v>
      </c>
      <c r="AE1246" t="s">
        <v>41</v>
      </c>
    </row>
    <row r="1247" spans="1:31" x14ac:dyDescent="0.25">
      <c r="A1247">
        <v>2019</v>
      </c>
      <c r="B1247">
        <v>3</v>
      </c>
      <c r="C1247">
        <v>23</v>
      </c>
      <c r="D1247">
        <v>1</v>
      </c>
      <c r="E1247">
        <v>1</v>
      </c>
      <c r="F1247">
        <v>6000</v>
      </c>
      <c r="G1247">
        <v>1925756</v>
      </c>
      <c r="H1247" t="s">
        <v>602</v>
      </c>
      <c r="I1247" t="s">
        <v>603</v>
      </c>
      <c r="J1247" t="s">
        <v>34</v>
      </c>
      <c r="K1247">
        <v>0</v>
      </c>
      <c r="L1247">
        <v>123</v>
      </c>
      <c r="M1247">
        <v>30</v>
      </c>
      <c r="N1247">
        <v>0</v>
      </c>
      <c r="O1247">
        <v>376824</v>
      </c>
      <c r="P1247">
        <v>376824</v>
      </c>
      <c r="Q1247" t="s">
        <v>44</v>
      </c>
      <c r="T1247" t="s">
        <v>164</v>
      </c>
      <c r="U1247" t="s">
        <v>604</v>
      </c>
      <c r="V1247" t="s">
        <v>38</v>
      </c>
      <c r="W1247" t="s">
        <v>39</v>
      </c>
      <c r="Y1247">
        <v>1990</v>
      </c>
      <c r="Z1247">
        <v>1</v>
      </c>
      <c r="AA1247" t="s">
        <v>605</v>
      </c>
      <c r="AB1247" t="s">
        <v>606</v>
      </c>
      <c r="AC1247" s="1">
        <v>33086</v>
      </c>
      <c r="AE1247" t="s">
        <v>41</v>
      </c>
    </row>
    <row r="1248" spans="1:31" x14ac:dyDescent="0.25">
      <c r="A1248">
        <v>2019</v>
      </c>
      <c r="B1248">
        <v>3</v>
      </c>
      <c r="C1248">
        <v>23</v>
      </c>
      <c r="D1248">
        <v>1</v>
      </c>
      <c r="E1248">
        <v>1</v>
      </c>
      <c r="F1248">
        <v>6000</v>
      </c>
      <c r="G1248">
        <v>1925756</v>
      </c>
      <c r="H1248" t="s">
        <v>602</v>
      </c>
      <c r="I1248" t="s">
        <v>603</v>
      </c>
      <c r="J1248" t="s">
        <v>34</v>
      </c>
      <c r="K1248">
        <v>0</v>
      </c>
      <c r="L1248">
        <v>125</v>
      </c>
      <c r="M1248">
        <v>30</v>
      </c>
      <c r="N1248">
        <v>0</v>
      </c>
      <c r="O1248">
        <v>0</v>
      </c>
      <c r="P1248">
        <v>0</v>
      </c>
      <c r="Q1248" t="s">
        <v>45</v>
      </c>
      <c r="T1248" t="s">
        <v>164</v>
      </c>
      <c r="U1248" t="s">
        <v>604</v>
      </c>
      <c r="V1248" t="s">
        <v>38</v>
      </c>
      <c r="W1248" t="s">
        <v>39</v>
      </c>
      <c r="Y1248">
        <v>1990</v>
      </c>
      <c r="Z1248">
        <v>1</v>
      </c>
      <c r="AA1248" t="s">
        <v>605</v>
      </c>
      <c r="AB1248" t="s">
        <v>606</v>
      </c>
      <c r="AC1248" s="1">
        <v>33086</v>
      </c>
      <c r="AE1248" t="s">
        <v>41</v>
      </c>
    </row>
    <row r="1249" spans="1:31" x14ac:dyDescent="0.25">
      <c r="A1249">
        <v>2019</v>
      </c>
      <c r="B1249">
        <v>3</v>
      </c>
      <c r="C1249">
        <v>23</v>
      </c>
      <c r="D1249">
        <v>1</v>
      </c>
      <c r="E1249">
        <v>1</v>
      </c>
      <c r="F1249">
        <v>6000</v>
      </c>
      <c r="G1249">
        <v>1925756</v>
      </c>
      <c r="H1249" t="s">
        <v>602</v>
      </c>
      <c r="I1249" t="s">
        <v>603</v>
      </c>
      <c r="J1249" t="s">
        <v>34</v>
      </c>
      <c r="K1249">
        <v>0</v>
      </c>
      <c r="L1249">
        <v>131</v>
      </c>
      <c r="M1249">
        <v>30</v>
      </c>
      <c r="N1249">
        <v>0</v>
      </c>
      <c r="O1249">
        <v>0</v>
      </c>
      <c r="P1249">
        <v>0</v>
      </c>
      <c r="Q1249" t="s">
        <v>46</v>
      </c>
      <c r="T1249" t="s">
        <v>164</v>
      </c>
      <c r="U1249" t="s">
        <v>604</v>
      </c>
      <c r="V1249" t="s">
        <v>38</v>
      </c>
      <c r="W1249" t="s">
        <v>39</v>
      </c>
      <c r="Y1249">
        <v>1990</v>
      </c>
      <c r="Z1249">
        <v>1</v>
      </c>
      <c r="AA1249" t="s">
        <v>605</v>
      </c>
      <c r="AB1249" t="s">
        <v>606</v>
      </c>
      <c r="AC1249" s="1">
        <v>33086</v>
      </c>
      <c r="AE1249" t="s">
        <v>41</v>
      </c>
    </row>
    <row r="1250" spans="1:31" x14ac:dyDescent="0.25">
      <c r="A1250">
        <v>2019</v>
      </c>
      <c r="B1250">
        <v>3</v>
      </c>
      <c r="C1250">
        <v>23</v>
      </c>
      <c r="D1250">
        <v>1</v>
      </c>
      <c r="E1250">
        <v>1</v>
      </c>
      <c r="F1250">
        <v>6000</v>
      </c>
      <c r="G1250">
        <v>1925756</v>
      </c>
      <c r="H1250" t="s">
        <v>602</v>
      </c>
      <c r="I1250" t="s">
        <v>603</v>
      </c>
      <c r="J1250" t="s">
        <v>34</v>
      </c>
      <c r="K1250">
        <v>0</v>
      </c>
      <c r="L1250">
        <v>133</v>
      </c>
      <c r="M1250">
        <v>30</v>
      </c>
      <c r="N1250">
        <v>0</v>
      </c>
      <c r="O1250">
        <v>1800000</v>
      </c>
      <c r="P1250">
        <v>1800000</v>
      </c>
      <c r="Q1250" t="s">
        <v>47</v>
      </c>
      <c r="T1250" t="s">
        <v>164</v>
      </c>
      <c r="U1250" t="s">
        <v>604</v>
      </c>
      <c r="V1250" t="s">
        <v>38</v>
      </c>
      <c r="W1250" t="s">
        <v>39</v>
      </c>
      <c r="Y1250">
        <v>1990</v>
      </c>
      <c r="Z1250">
        <v>1</v>
      </c>
      <c r="AA1250" t="s">
        <v>605</v>
      </c>
      <c r="AB1250" t="s">
        <v>606</v>
      </c>
      <c r="AC1250" s="1">
        <v>33086</v>
      </c>
      <c r="AE1250" t="s">
        <v>41</v>
      </c>
    </row>
    <row r="1251" spans="1:31" x14ac:dyDescent="0.25">
      <c r="A1251">
        <v>2019</v>
      </c>
      <c r="B1251">
        <v>3</v>
      </c>
      <c r="C1251">
        <v>23</v>
      </c>
      <c r="D1251">
        <v>1</v>
      </c>
      <c r="E1251">
        <v>1</v>
      </c>
      <c r="F1251">
        <v>6000</v>
      </c>
      <c r="G1251">
        <v>1925756</v>
      </c>
      <c r="H1251" t="s">
        <v>602</v>
      </c>
      <c r="I1251" t="s">
        <v>603</v>
      </c>
      <c r="J1251" t="s">
        <v>34</v>
      </c>
      <c r="K1251">
        <v>0</v>
      </c>
      <c r="L1251">
        <v>199</v>
      </c>
      <c r="M1251">
        <v>30</v>
      </c>
      <c r="N1251">
        <v>0</v>
      </c>
      <c r="O1251">
        <v>0</v>
      </c>
      <c r="P1251">
        <v>0</v>
      </c>
      <c r="Q1251" t="s">
        <v>48</v>
      </c>
      <c r="T1251" t="s">
        <v>164</v>
      </c>
      <c r="U1251" t="s">
        <v>604</v>
      </c>
      <c r="V1251" t="s">
        <v>38</v>
      </c>
      <c r="W1251" t="s">
        <v>39</v>
      </c>
      <c r="Y1251">
        <v>1990</v>
      </c>
      <c r="Z1251">
        <v>1</v>
      </c>
      <c r="AA1251" t="s">
        <v>605</v>
      </c>
      <c r="AB1251" t="s">
        <v>606</v>
      </c>
      <c r="AC1251" s="1">
        <v>33086</v>
      </c>
      <c r="AE1251" t="s">
        <v>41</v>
      </c>
    </row>
    <row r="1252" spans="1:31" x14ac:dyDescent="0.25">
      <c r="A1252">
        <v>2019</v>
      </c>
      <c r="B1252">
        <v>3</v>
      </c>
      <c r="C1252">
        <v>23</v>
      </c>
      <c r="D1252">
        <v>1</v>
      </c>
      <c r="E1252">
        <v>1</v>
      </c>
      <c r="F1252">
        <v>6000</v>
      </c>
      <c r="G1252">
        <v>1925756</v>
      </c>
      <c r="H1252" t="s">
        <v>602</v>
      </c>
      <c r="I1252" t="s">
        <v>603</v>
      </c>
      <c r="J1252" t="s">
        <v>34</v>
      </c>
      <c r="K1252">
        <v>0</v>
      </c>
      <c r="L1252">
        <v>232</v>
      </c>
      <c r="M1252">
        <v>30</v>
      </c>
      <c r="N1252">
        <v>0</v>
      </c>
      <c r="O1252">
        <v>0</v>
      </c>
      <c r="P1252">
        <v>0</v>
      </c>
      <c r="Q1252" t="s">
        <v>49</v>
      </c>
      <c r="T1252" t="s">
        <v>164</v>
      </c>
      <c r="U1252" t="s">
        <v>604</v>
      </c>
      <c r="V1252" t="s">
        <v>38</v>
      </c>
      <c r="W1252" t="s">
        <v>39</v>
      </c>
      <c r="Y1252">
        <v>1990</v>
      </c>
      <c r="Z1252">
        <v>1</v>
      </c>
      <c r="AA1252" t="s">
        <v>605</v>
      </c>
      <c r="AB1252" t="s">
        <v>606</v>
      </c>
      <c r="AC1252" s="1">
        <v>33086</v>
      </c>
      <c r="AE1252" t="s">
        <v>41</v>
      </c>
    </row>
    <row r="1253" spans="1:31" x14ac:dyDescent="0.25">
      <c r="A1253">
        <v>2019</v>
      </c>
      <c r="B1253">
        <v>3</v>
      </c>
      <c r="C1253">
        <v>23</v>
      </c>
      <c r="D1253">
        <v>1</v>
      </c>
      <c r="E1253">
        <v>1</v>
      </c>
      <c r="F1253">
        <v>46000</v>
      </c>
      <c r="G1253">
        <v>1990766</v>
      </c>
      <c r="H1253" t="s">
        <v>607</v>
      </c>
      <c r="I1253" t="s">
        <v>608</v>
      </c>
      <c r="J1253" t="s">
        <v>34</v>
      </c>
      <c r="K1253">
        <f>O1253+O1254+O1255+O1256+O1257+O1258+O1259+O1260+O1261</f>
        <v>3833916</v>
      </c>
      <c r="L1253">
        <v>111</v>
      </c>
      <c r="M1253">
        <v>10</v>
      </c>
      <c r="N1253" t="s">
        <v>160</v>
      </c>
      <c r="O1253">
        <v>2600000</v>
      </c>
      <c r="P1253">
        <v>2366000</v>
      </c>
      <c r="Q1253" t="s">
        <v>36</v>
      </c>
      <c r="T1253" t="s">
        <v>73</v>
      </c>
      <c r="U1253" t="s">
        <v>139</v>
      </c>
      <c r="V1253" t="s">
        <v>38</v>
      </c>
      <c r="W1253" t="s">
        <v>39</v>
      </c>
      <c r="Y1253">
        <v>1999</v>
      </c>
      <c r="Z1253">
        <v>1</v>
      </c>
      <c r="AA1253" t="s">
        <v>75</v>
      </c>
      <c r="AB1253" t="s">
        <v>69</v>
      </c>
      <c r="AC1253" s="1">
        <v>36220</v>
      </c>
      <c r="AE1253" t="s">
        <v>41</v>
      </c>
    </row>
    <row r="1254" spans="1:31" x14ac:dyDescent="0.25">
      <c r="A1254">
        <v>2019</v>
      </c>
      <c r="B1254">
        <v>3</v>
      </c>
      <c r="C1254">
        <v>23</v>
      </c>
      <c r="D1254">
        <v>1</v>
      </c>
      <c r="E1254">
        <v>1</v>
      </c>
      <c r="F1254">
        <v>46000</v>
      </c>
      <c r="G1254">
        <v>1990766</v>
      </c>
      <c r="H1254" t="s">
        <v>607</v>
      </c>
      <c r="I1254" t="s">
        <v>608</v>
      </c>
      <c r="J1254" t="s">
        <v>34</v>
      </c>
      <c r="K1254">
        <v>0</v>
      </c>
      <c r="L1254">
        <v>113</v>
      </c>
      <c r="M1254">
        <v>30</v>
      </c>
      <c r="N1254">
        <v>0</v>
      </c>
      <c r="O1254">
        <v>0</v>
      </c>
      <c r="P1254">
        <v>0</v>
      </c>
      <c r="Q1254" t="s">
        <v>42</v>
      </c>
      <c r="T1254" t="s">
        <v>73</v>
      </c>
      <c r="U1254" t="s">
        <v>139</v>
      </c>
      <c r="V1254" t="s">
        <v>38</v>
      </c>
      <c r="W1254" t="s">
        <v>39</v>
      </c>
      <c r="Y1254">
        <v>1999</v>
      </c>
      <c r="Z1254">
        <v>1</v>
      </c>
      <c r="AA1254" t="s">
        <v>75</v>
      </c>
      <c r="AB1254" t="s">
        <v>69</v>
      </c>
      <c r="AC1254" s="1">
        <v>36220</v>
      </c>
      <c r="AE1254" t="s">
        <v>41</v>
      </c>
    </row>
    <row r="1255" spans="1:31" x14ac:dyDescent="0.25">
      <c r="A1255">
        <v>2019</v>
      </c>
      <c r="B1255">
        <v>3</v>
      </c>
      <c r="C1255">
        <v>23</v>
      </c>
      <c r="D1255">
        <v>1</v>
      </c>
      <c r="E1255">
        <v>1</v>
      </c>
      <c r="F1255">
        <v>46000</v>
      </c>
      <c r="G1255">
        <v>1990766</v>
      </c>
      <c r="H1255" t="s">
        <v>607</v>
      </c>
      <c r="I1255" t="s">
        <v>608</v>
      </c>
      <c r="J1255" t="s">
        <v>34</v>
      </c>
      <c r="K1255">
        <v>0</v>
      </c>
      <c r="L1255">
        <v>114</v>
      </c>
      <c r="M1255">
        <v>10</v>
      </c>
      <c r="N1255">
        <v>0</v>
      </c>
      <c r="O1255">
        <v>0</v>
      </c>
      <c r="P1255">
        <v>0</v>
      </c>
      <c r="Q1255" t="s">
        <v>43</v>
      </c>
      <c r="T1255" t="s">
        <v>73</v>
      </c>
      <c r="U1255" t="s">
        <v>139</v>
      </c>
      <c r="V1255" t="s">
        <v>38</v>
      </c>
      <c r="W1255" t="s">
        <v>39</v>
      </c>
      <c r="Y1255">
        <v>1999</v>
      </c>
      <c r="Z1255">
        <v>1</v>
      </c>
      <c r="AA1255" t="s">
        <v>75</v>
      </c>
      <c r="AB1255" t="s">
        <v>69</v>
      </c>
      <c r="AC1255" s="1">
        <v>36220</v>
      </c>
      <c r="AE1255" t="s">
        <v>41</v>
      </c>
    </row>
    <row r="1256" spans="1:31" x14ac:dyDescent="0.25">
      <c r="A1256">
        <v>2019</v>
      </c>
      <c r="B1256">
        <v>3</v>
      </c>
      <c r="C1256">
        <v>23</v>
      </c>
      <c r="D1256">
        <v>1</v>
      </c>
      <c r="E1256">
        <v>1</v>
      </c>
      <c r="F1256">
        <v>46000</v>
      </c>
      <c r="G1256">
        <v>1990766</v>
      </c>
      <c r="H1256" t="s">
        <v>607</v>
      </c>
      <c r="I1256" t="s">
        <v>608</v>
      </c>
      <c r="J1256" t="s">
        <v>34</v>
      </c>
      <c r="K1256">
        <v>0</v>
      </c>
      <c r="L1256">
        <v>123</v>
      </c>
      <c r="M1256">
        <v>30</v>
      </c>
      <c r="N1256">
        <v>0</v>
      </c>
      <c r="O1256">
        <v>589333</v>
      </c>
      <c r="P1256">
        <v>589333</v>
      </c>
      <c r="Q1256" t="s">
        <v>44</v>
      </c>
      <c r="T1256" t="s">
        <v>73</v>
      </c>
      <c r="U1256" t="s">
        <v>139</v>
      </c>
      <c r="V1256" t="s">
        <v>38</v>
      </c>
      <c r="W1256" t="s">
        <v>39</v>
      </c>
      <c r="Y1256">
        <v>1999</v>
      </c>
      <c r="Z1256">
        <v>1</v>
      </c>
      <c r="AA1256" t="s">
        <v>75</v>
      </c>
      <c r="AB1256" t="s">
        <v>69</v>
      </c>
      <c r="AC1256" s="1">
        <v>36220</v>
      </c>
      <c r="AE1256" t="s">
        <v>41</v>
      </c>
    </row>
    <row r="1257" spans="1:31" x14ac:dyDescent="0.25">
      <c r="A1257">
        <v>2019</v>
      </c>
      <c r="B1257">
        <v>3</v>
      </c>
      <c r="C1257">
        <v>23</v>
      </c>
      <c r="D1257">
        <v>1</v>
      </c>
      <c r="E1257">
        <v>1</v>
      </c>
      <c r="F1257">
        <v>46000</v>
      </c>
      <c r="G1257">
        <v>1990766</v>
      </c>
      <c r="H1257" t="s">
        <v>607</v>
      </c>
      <c r="I1257" t="s">
        <v>608</v>
      </c>
      <c r="J1257" t="s">
        <v>34</v>
      </c>
      <c r="K1257">
        <v>0</v>
      </c>
      <c r="L1257">
        <v>125</v>
      </c>
      <c r="M1257">
        <v>30</v>
      </c>
      <c r="N1257">
        <v>0</v>
      </c>
      <c r="O1257">
        <v>644583</v>
      </c>
      <c r="P1257">
        <v>644583</v>
      </c>
      <c r="Q1257" t="s">
        <v>45</v>
      </c>
      <c r="T1257" t="s">
        <v>73</v>
      </c>
      <c r="U1257" t="s">
        <v>139</v>
      </c>
      <c r="V1257" t="s">
        <v>38</v>
      </c>
      <c r="W1257" t="s">
        <v>39</v>
      </c>
      <c r="Y1257">
        <v>1999</v>
      </c>
      <c r="Z1257">
        <v>1</v>
      </c>
      <c r="AA1257" t="s">
        <v>75</v>
      </c>
      <c r="AB1257" t="s">
        <v>69</v>
      </c>
      <c r="AC1257" s="1">
        <v>36220</v>
      </c>
      <c r="AE1257" t="s">
        <v>41</v>
      </c>
    </row>
    <row r="1258" spans="1:31" x14ac:dyDescent="0.25">
      <c r="A1258">
        <v>2019</v>
      </c>
      <c r="B1258">
        <v>3</v>
      </c>
      <c r="C1258">
        <v>23</v>
      </c>
      <c r="D1258">
        <v>1</v>
      </c>
      <c r="E1258">
        <v>1</v>
      </c>
      <c r="F1258">
        <v>46000</v>
      </c>
      <c r="G1258">
        <v>1990766</v>
      </c>
      <c r="H1258" t="s">
        <v>607</v>
      </c>
      <c r="I1258" t="s">
        <v>608</v>
      </c>
      <c r="J1258" t="s">
        <v>34</v>
      </c>
      <c r="K1258">
        <v>0</v>
      </c>
      <c r="L1258">
        <v>131</v>
      </c>
      <c r="M1258">
        <v>30</v>
      </c>
      <c r="N1258">
        <v>0</v>
      </c>
      <c r="O1258">
        <v>0</v>
      </c>
      <c r="P1258">
        <v>0</v>
      </c>
      <c r="Q1258" t="s">
        <v>46</v>
      </c>
      <c r="T1258" t="s">
        <v>73</v>
      </c>
      <c r="U1258" t="s">
        <v>139</v>
      </c>
      <c r="V1258" t="s">
        <v>38</v>
      </c>
      <c r="W1258" t="s">
        <v>39</v>
      </c>
      <c r="Y1258">
        <v>1999</v>
      </c>
      <c r="Z1258">
        <v>1</v>
      </c>
      <c r="AA1258" t="s">
        <v>75</v>
      </c>
      <c r="AB1258" t="s">
        <v>69</v>
      </c>
      <c r="AC1258" s="1">
        <v>36220</v>
      </c>
      <c r="AE1258" t="s">
        <v>41</v>
      </c>
    </row>
    <row r="1259" spans="1:31" x14ac:dyDescent="0.25">
      <c r="A1259">
        <v>2019</v>
      </c>
      <c r="B1259">
        <v>3</v>
      </c>
      <c r="C1259">
        <v>23</v>
      </c>
      <c r="D1259">
        <v>1</v>
      </c>
      <c r="E1259">
        <v>1</v>
      </c>
      <c r="F1259">
        <v>46000</v>
      </c>
      <c r="G1259">
        <v>1990766</v>
      </c>
      <c r="H1259" t="s">
        <v>607</v>
      </c>
      <c r="I1259" t="s">
        <v>608</v>
      </c>
      <c r="J1259" t="s">
        <v>34</v>
      </c>
      <c r="K1259">
        <v>0</v>
      </c>
      <c r="L1259">
        <v>133</v>
      </c>
      <c r="M1259">
        <v>30</v>
      </c>
      <c r="N1259">
        <v>0</v>
      </c>
      <c r="O1259">
        <v>0</v>
      </c>
      <c r="P1259">
        <v>0</v>
      </c>
      <c r="Q1259" t="s">
        <v>47</v>
      </c>
      <c r="T1259" t="s">
        <v>73</v>
      </c>
      <c r="U1259" t="s">
        <v>139</v>
      </c>
      <c r="V1259" t="s">
        <v>38</v>
      </c>
      <c r="W1259" t="s">
        <v>39</v>
      </c>
      <c r="Y1259">
        <v>1999</v>
      </c>
      <c r="Z1259">
        <v>1</v>
      </c>
      <c r="AA1259" t="s">
        <v>75</v>
      </c>
      <c r="AB1259" t="s">
        <v>69</v>
      </c>
      <c r="AC1259" s="1">
        <v>36220</v>
      </c>
      <c r="AE1259" t="s">
        <v>41</v>
      </c>
    </row>
    <row r="1260" spans="1:31" x14ac:dyDescent="0.25">
      <c r="A1260">
        <v>2019</v>
      </c>
      <c r="B1260">
        <v>3</v>
      </c>
      <c r="C1260">
        <v>23</v>
      </c>
      <c r="D1260">
        <v>1</v>
      </c>
      <c r="E1260">
        <v>1</v>
      </c>
      <c r="F1260">
        <v>46000</v>
      </c>
      <c r="G1260">
        <v>1990766</v>
      </c>
      <c r="H1260" t="s">
        <v>607</v>
      </c>
      <c r="I1260" t="s">
        <v>608</v>
      </c>
      <c r="J1260" t="s">
        <v>34</v>
      </c>
      <c r="K1260">
        <v>0</v>
      </c>
      <c r="L1260">
        <v>199</v>
      </c>
      <c r="M1260">
        <v>30</v>
      </c>
      <c r="N1260">
        <v>0</v>
      </c>
      <c r="O1260">
        <v>0</v>
      </c>
      <c r="P1260">
        <v>0</v>
      </c>
      <c r="Q1260" t="s">
        <v>48</v>
      </c>
      <c r="T1260" t="s">
        <v>73</v>
      </c>
      <c r="U1260" t="s">
        <v>139</v>
      </c>
      <c r="V1260" t="s">
        <v>38</v>
      </c>
      <c r="W1260" t="s">
        <v>39</v>
      </c>
      <c r="Y1260">
        <v>1999</v>
      </c>
      <c r="Z1260">
        <v>1</v>
      </c>
      <c r="AA1260" t="s">
        <v>75</v>
      </c>
      <c r="AB1260" t="s">
        <v>69</v>
      </c>
      <c r="AC1260" s="1">
        <v>36220</v>
      </c>
      <c r="AE1260" t="s">
        <v>41</v>
      </c>
    </row>
    <row r="1261" spans="1:31" x14ac:dyDescent="0.25">
      <c r="A1261">
        <v>2019</v>
      </c>
      <c r="B1261">
        <v>3</v>
      </c>
      <c r="C1261">
        <v>23</v>
      </c>
      <c r="D1261">
        <v>1</v>
      </c>
      <c r="E1261">
        <v>1</v>
      </c>
      <c r="F1261">
        <v>46000</v>
      </c>
      <c r="G1261">
        <v>1990766</v>
      </c>
      <c r="H1261" t="s">
        <v>607</v>
      </c>
      <c r="I1261" t="s">
        <v>608</v>
      </c>
      <c r="J1261" t="s">
        <v>34</v>
      </c>
      <c r="K1261">
        <v>0</v>
      </c>
      <c r="L1261">
        <v>232</v>
      </c>
      <c r="M1261">
        <v>30</v>
      </c>
      <c r="N1261">
        <v>0</v>
      </c>
      <c r="O1261">
        <v>0</v>
      </c>
      <c r="P1261">
        <v>0</v>
      </c>
      <c r="Q1261" t="s">
        <v>49</v>
      </c>
      <c r="T1261" t="s">
        <v>73</v>
      </c>
      <c r="U1261" t="s">
        <v>139</v>
      </c>
      <c r="V1261" t="s">
        <v>38</v>
      </c>
      <c r="W1261" t="s">
        <v>39</v>
      </c>
      <c r="Y1261">
        <v>1999</v>
      </c>
      <c r="Z1261">
        <v>1</v>
      </c>
      <c r="AA1261" t="s">
        <v>75</v>
      </c>
      <c r="AB1261" t="s">
        <v>69</v>
      </c>
      <c r="AC1261" s="1">
        <v>36220</v>
      </c>
      <c r="AE1261" t="s">
        <v>41</v>
      </c>
    </row>
    <row r="1262" spans="1:31" x14ac:dyDescent="0.25">
      <c r="A1262">
        <v>2019</v>
      </c>
      <c r="B1262">
        <v>3</v>
      </c>
      <c r="C1262">
        <v>23</v>
      </c>
      <c r="D1262">
        <v>1</v>
      </c>
      <c r="E1262">
        <v>1</v>
      </c>
      <c r="F1262">
        <v>46000</v>
      </c>
      <c r="G1262">
        <v>2016523</v>
      </c>
      <c r="H1262" t="s">
        <v>609</v>
      </c>
      <c r="I1262" t="s">
        <v>610</v>
      </c>
      <c r="J1262" t="s">
        <v>34</v>
      </c>
      <c r="K1262">
        <f>O1262+O1263+O1264+O1265+O1266+O1267+O1268+O1269+O1270</f>
        <v>8128400</v>
      </c>
      <c r="L1262">
        <v>111</v>
      </c>
      <c r="M1262">
        <v>10</v>
      </c>
      <c r="N1262" t="s">
        <v>160</v>
      </c>
      <c r="O1262">
        <v>2600000</v>
      </c>
      <c r="P1262">
        <v>2366000</v>
      </c>
      <c r="Q1262" t="s">
        <v>36</v>
      </c>
      <c r="T1262" t="s">
        <v>73</v>
      </c>
      <c r="U1262" t="s">
        <v>139</v>
      </c>
      <c r="V1262" t="s">
        <v>38</v>
      </c>
      <c r="W1262" t="s">
        <v>39</v>
      </c>
      <c r="Y1262">
        <v>2011</v>
      </c>
      <c r="Z1262">
        <v>1</v>
      </c>
      <c r="AA1262" t="s">
        <v>75</v>
      </c>
      <c r="AB1262" t="s">
        <v>611</v>
      </c>
      <c r="AC1262" s="1">
        <v>40831</v>
      </c>
      <c r="AE1262" t="s">
        <v>41</v>
      </c>
    </row>
    <row r="1263" spans="1:31" x14ac:dyDescent="0.25">
      <c r="A1263">
        <v>2019</v>
      </c>
      <c r="B1263">
        <v>3</v>
      </c>
      <c r="C1263">
        <v>23</v>
      </c>
      <c r="D1263">
        <v>1</v>
      </c>
      <c r="E1263">
        <v>1</v>
      </c>
      <c r="F1263">
        <v>46000</v>
      </c>
      <c r="G1263">
        <v>2016523</v>
      </c>
      <c r="H1263" t="s">
        <v>609</v>
      </c>
      <c r="I1263" t="s">
        <v>610</v>
      </c>
      <c r="J1263" t="s">
        <v>34</v>
      </c>
      <c r="K1263">
        <v>0</v>
      </c>
      <c r="L1263">
        <v>113</v>
      </c>
      <c r="M1263">
        <v>30</v>
      </c>
      <c r="N1263">
        <v>0</v>
      </c>
      <c r="O1263">
        <v>0</v>
      </c>
      <c r="P1263">
        <v>0</v>
      </c>
      <c r="Q1263" t="s">
        <v>42</v>
      </c>
      <c r="T1263" t="s">
        <v>73</v>
      </c>
      <c r="U1263" t="s">
        <v>139</v>
      </c>
      <c r="V1263" t="s">
        <v>38</v>
      </c>
      <c r="W1263" t="s">
        <v>39</v>
      </c>
      <c r="Y1263">
        <v>2011</v>
      </c>
      <c r="Z1263">
        <v>1</v>
      </c>
      <c r="AA1263" t="s">
        <v>75</v>
      </c>
      <c r="AB1263" t="s">
        <v>611</v>
      </c>
      <c r="AC1263" s="1">
        <v>40831</v>
      </c>
      <c r="AE1263" t="s">
        <v>41</v>
      </c>
    </row>
    <row r="1264" spans="1:31" x14ac:dyDescent="0.25">
      <c r="A1264">
        <v>2019</v>
      </c>
      <c r="B1264">
        <v>3</v>
      </c>
      <c r="C1264">
        <v>23</v>
      </c>
      <c r="D1264">
        <v>1</v>
      </c>
      <c r="E1264">
        <v>1</v>
      </c>
      <c r="F1264">
        <v>46000</v>
      </c>
      <c r="G1264">
        <v>2016523</v>
      </c>
      <c r="H1264" t="s">
        <v>609</v>
      </c>
      <c r="I1264" t="s">
        <v>610</v>
      </c>
      <c r="J1264" t="s">
        <v>34</v>
      </c>
      <c r="K1264">
        <v>0</v>
      </c>
      <c r="L1264">
        <v>114</v>
      </c>
      <c r="M1264">
        <v>10</v>
      </c>
      <c r="N1264">
        <v>0</v>
      </c>
      <c r="O1264">
        <v>0</v>
      </c>
      <c r="P1264">
        <v>0</v>
      </c>
      <c r="Q1264" t="s">
        <v>43</v>
      </c>
      <c r="T1264" t="s">
        <v>73</v>
      </c>
      <c r="U1264" t="s">
        <v>139</v>
      </c>
      <c r="V1264" t="s">
        <v>38</v>
      </c>
      <c r="W1264" t="s">
        <v>39</v>
      </c>
      <c r="Y1264">
        <v>2011</v>
      </c>
      <c r="Z1264">
        <v>1</v>
      </c>
      <c r="AA1264" t="s">
        <v>75</v>
      </c>
      <c r="AB1264" t="s">
        <v>611</v>
      </c>
      <c r="AC1264" s="1">
        <v>40831</v>
      </c>
      <c r="AE1264" t="s">
        <v>41</v>
      </c>
    </row>
    <row r="1265" spans="1:31" x14ac:dyDescent="0.25">
      <c r="A1265">
        <v>2019</v>
      </c>
      <c r="B1265">
        <v>3</v>
      </c>
      <c r="C1265">
        <v>23</v>
      </c>
      <c r="D1265">
        <v>1</v>
      </c>
      <c r="E1265">
        <v>1</v>
      </c>
      <c r="F1265">
        <v>46000</v>
      </c>
      <c r="G1265">
        <v>2016523</v>
      </c>
      <c r="H1265" t="s">
        <v>609</v>
      </c>
      <c r="I1265" t="s">
        <v>610</v>
      </c>
      <c r="J1265" t="s">
        <v>34</v>
      </c>
      <c r="K1265">
        <v>0</v>
      </c>
      <c r="L1265">
        <v>123</v>
      </c>
      <c r="M1265">
        <v>30</v>
      </c>
      <c r="N1265">
        <v>0</v>
      </c>
      <c r="O1265">
        <v>0</v>
      </c>
      <c r="P1265">
        <v>0</v>
      </c>
      <c r="Q1265" t="s">
        <v>44</v>
      </c>
      <c r="T1265" t="s">
        <v>73</v>
      </c>
      <c r="U1265" t="s">
        <v>139</v>
      </c>
      <c r="V1265" t="s">
        <v>38</v>
      </c>
      <c r="W1265" t="s">
        <v>39</v>
      </c>
      <c r="Y1265">
        <v>2011</v>
      </c>
      <c r="Z1265">
        <v>1</v>
      </c>
      <c r="AA1265" t="s">
        <v>75</v>
      </c>
      <c r="AB1265" t="s">
        <v>611</v>
      </c>
      <c r="AC1265" s="1">
        <v>40831</v>
      </c>
      <c r="AE1265" t="s">
        <v>41</v>
      </c>
    </row>
    <row r="1266" spans="1:31" x14ac:dyDescent="0.25">
      <c r="A1266">
        <v>2019</v>
      </c>
      <c r="B1266">
        <v>3</v>
      </c>
      <c r="C1266">
        <v>23</v>
      </c>
      <c r="D1266">
        <v>1</v>
      </c>
      <c r="E1266">
        <v>1</v>
      </c>
      <c r="F1266">
        <v>46000</v>
      </c>
      <c r="G1266">
        <v>2016523</v>
      </c>
      <c r="H1266" t="s">
        <v>609</v>
      </c>
      <c r="I1266" t="s">
        <v>610</v>
      </c>
      <c r="J1266" t="s">
        <v>34</v>
      </c>
      <c r="K1266">
        <v>0</v>
      </c>
      <c r="L1266">
        <v>125</v>
      </c>
      <c r="M1266">
        <v>30</v>
      </c>
      <c r="N1266">
        <v>0</v>
      </c>
      <c r="O1266">
        <v>0</v>
      </c>
      <c r="P1266">
        <v>0</v>
      </c>
      <c r="Q1266" t="s">
        <v>45</v>
      </c>
      <c r="T1266" t="s">
        <v>73</v>
      </c>
      <c r="U1266" t="s">
        <v>139</v>
      </c>
      <c r="V1266" t="s">
        <v>38</v>
      </c>
      <c r="W1266" t="s">
        <v>39</v>
      </c>
      <c r="Y1266">
        <v>2011</v>
      </c>
      <c r="Z1266">
        <v>1</v>
      </c>
      <c r="AA1266" t="s">
        <v>75</v>
      </c>
      <c r="AB1266" t="s">
        <v>611</v>
      </c>
      <c r="AC1266" s="1">
        <v>40831</v>
      </c>
      <c r="AE1266" t="s">
        <v>41</v>
      </c>
    </row>
    <row r="1267" spans="1:31" x14ac:dyDescent="0.25">
      <c r="A1267">
        <v>2019</v>
      </c>
      <c r="B1267">
        <v>3</v>
      </c>
      <c r="C1267">
        <v>23</v>
      </c>
      <c r="D1267">
        <v>1</v>
      </c>
      <c r="E1267">
        <v>1</v>
      </c>
      <c r="F1267">
        <v>46000</v>
      </c>
      <c r="G1267">
        <v>2016523</v>
      </c>
      <c r="H1267" t="s">
        <v>609</v>
      </c>
      <c r="I1267" t="s">
        <v>610</v>
      </c>
      <c r="J1267" t="s">
        <v>34</v>
      </c>
      <c r="K1267">
        <v>0</v>
      </c>
      <c r="L1267">
        <v>131</v>
      </c>
      <c r="M1267">
        <v>30</v>
      </c>
      <c r="N1267">
        <v>0</v>
      </c>
      <c r="O1267">
        <v>0</v>
      </c>
      <c r="P1267">
        <v>0</v>
      </c>
      <c r="Q1267" t="s">
        <v>46</v>
      </c>
      <c r="T1267" t="s">
        <v>73</v>
      </c>
      <c r="U1267" t="s">
        <v>139</v>
      </c>
      <c r="V1267" t="s">
        <v>38</v>
      </c>
      <c r="W1267" t="s">
        <v>39</v>
      </c>
      <c r="Y1267">
        <v>2011</v>
      </c>
      <c r="Z1267">
        <v>1</v>
      </c>
      <c r="AA1267" t="s">
        <v>75</v>
      </c>
      <c r="AB1267" t="s">
        <v>611</v>
      </c>
      <c r="AC1267" s="1">
        <v>40831</v>
      </c>
      <c r="AE1267" t="s">
        <v>41</v>
      </c>
    </row>
    <row r="1268" spans="1:31" x14ac:dyDescent="0.25">
      <c r="A1268">
        <v>2019</v>
      </c>
      <c r="B1268">
        <v>3</v>
      </c>
      <c r="C1268">
        <v>23</v>
      </c>
      <c r="D1268">
        <v>1</v>
      </c>
      <c r="E1268">
        <v>1</v>
      </c>
      <c r="F1268">
        <v>46000</v>
      </c>
      <c r="G1268">
        <v>2016523</v>
      </c>
      <c r="H1268" t="s">
        <v>609</v>
      </c>
      <c r="I1268" t="s">
        <v>610</v>
      </c>
      <c r="J1268" t="s">
        <v>34</v>
      </c>
      <c r="K1268">
        <v>0</v>
      </c>
      <c r="L1268">
        <v>133</v>
      </c>
      <c r="M1268">
        <v>30</v>
      </c>
      <c r="N1268">
        <v>0</v>
      </c>
      <c r="O1268">
        <v>0</v>
      </c>
      <c r="P1268">
        <v>0</v>
      </c>
      <c r="Q1268" t="s">
        <v>47</v>
      </c>
      <c r="T1268" t="s">
        <v>73</v>
      </c>
      <c r="U1268" t="s">
        <v>139</v>
      </c>
      <c r="V1268" t="s">
        <v>38</v>
      </c>
      <c r="W1268" t="s">
        <v>39</v>
      </c>
      <c r="Y1268">
        <v>2011</v>
      </c>
      <c r="Z1268">
        <v>1</v>
      </c>
      <c r="AA1268" t="s">
        <v>75</v>
      </c>
      <c r="AB1268" t="s">
        <v>611</v>
      </c>
      <c r="AC1268" s="1">
        <v>40831</v>
      </c>
      <c r="AE1268" t="s">
        <v>41</v>
      </c>
    </row>
    <row r="1269" spans="1:31" x14ac:dyDescent="0.25">
      <c r="A1269">
        <v>2019</v>
      </c>
      <c r="B1269">
        <v>3</v>
      </c>
      <c r="C1269">
        <v>23</v>
      </c>
      <c r="D1269">
        <v>1</v>
      </c>
      <c r="E1269">
        <v>1</v>
      </c>
      <c r="F1269">
        <v>46000</v>
      </c>
      <c r="G1269">
        <v>2016523</v>
      </c>
      <c r="H1269" t="s">
        <v>609</v>
      </c>
      <c r="I1269" t="s">
        <v>610</v>
      </c>
      <c r="J1269" t="s">
        <v>34</v>
      </c>
      <c r="K1269">
        <v>0</v>
      </c>
      <c r="L1269">
        <v>199</v>
      </c>
      <c r="M1269">
        <v>30</v>
      </c>
      <c r="N1269">
        <v>0</v>
      </c>
      <c r="O1269">
        <v>0</v>
      </c>
      <c r="P1269">
        <v>0</v>
      </c>
      <c r="Q1269" t="s">
        <v>48</v>
      </c>
      <c r="T1269" t="s">
        <v>73</v>
      </c>
      <c r="U1269" t="s">
        <v>139</v>
      </c>
      <c r="V1269" t="s">
        <v>38</v>
      </c>
      <c r="W1269" t="s">
        <v>39</v>
      </c>
      <c r="Y1269">
        <v>2011</v>
      </c>
      <c r="Z1269">
        <v>1</v>
      </c>
      <c r="AA1269" t="s">
        <v>75</v>
      </c>
      <c r="AB1269" t="s">
        <v>611</v>
      </c>
      <c r="AC1269" s="1">
        <v>40831</v>
      </c>
      <c r="AE1269" t="s">
        <v>41</v>
      </c>
    </row>
    <row r="1270" spans="1:31" x14ac:dyDescent="0.25">
      <c r="A1270">
        <v>2019</v>
      </c>
      <c r="B1270">
        <v>3</v>
      </c>
      <c r="C1270">
        <v>23</v>
      </c>
      <c r="D1270">
        <v>1</v>
      </c>
      <c r="E1270">
        <v>1</v>
      </c>
      <c r="F1270">
        <v>46000</v>
      </c>
      <c r="G1270">
        <v>2016523</v>
      </c>
      <c r="H1270" t="s">
        <v>609</v>
      </c>
      <c r="I1270" t="s">
        <v>610</v>
      </c>
      <c r="J1270" t="s">
        <v>34</v>
      </c>
      <c r="K1270">
        <v>0</v>
      </c>
      <c r="L1270">
        <v>232</v>
      </c>
      <c r="M1270">
        <v>30</v>
      </c>
      <c r="N1270">
        <v>0</v>
      </c>
      <c r="O1270">
        <f>1604500+2031050+1892850</f>
        <v>5528400</v>
      </c>
      <c r="P1270">
        <f>1604500+2031050+1892850</f>
        <v>5528400</v>
      </c>
      <c r="Q1270" t="s">
        <v>49</v>
      </c>
      <c r="T1270" t="s">
        <v>73</v>
      </c>
      <c r="U1270" t="s">
        <v>139</v>
      </c>
      <c r="V1270" t="s">
        <v>38</v>
      </c>
      <c r="W1270" t="s">
        <v>39</v>
      </c>
      <c r="Y1270">
        <v>2011</v>
      </c>
      <c r="Z1270">
        <v>1</v>
      </c>
      <c r="AA1270" t="s">
        <v>75</v>
      </c>
      <c r="AB1270" t="s">
        <v>611</v>
      </c>
      <c r="AC1270" s="1">
        <v>40831</v>
      </c>
      <c r="AE1270" t="s">
        <v>41</v>
      </c>
    </row>
    <row r="1271" spans="1:31" x14ac:dyDescent="0.25">
      <c r="A1271">
        <v>2019</v>
      </c>
      <c r="B1271">
        <v>3</v>
      </c>
      <c r="C1271">
        <v>23</v>
      </c>
      <c r="D1271">
        <v>1</v>
      </c>
      <c r="E1271">
        <v>1</v>
      </c>
      <c r="F1271">
        <v>19000</v>
      </c>
      <c r="G1271">
        <v>2018706</v>
      </c>
      <c r="H1271" t="s">
        <v>612</v>
      </c>
      <c r="I1271" t="s">
        <v>613</v>
      </c>
      <c r="J1271" t="s">
        <v>34</v>
      </c>
      <c r="K1271">
        <f>O1271+O1272+O1273+O1274+O1275+O1276+O1277+O1278+O1279</f>
        <v>5700000</v>
      </c>
      <c r="L1271">
        <v>111</v>
      </c>
      <c r="M1271">
        <v>10</v>
      </c>
      <c r="N1271" t="s">
        <v>614</v>
      </c>
      <c r="O1271">
        <v>5700000</v>
      </c>
      <c r="P1271">
        <v>5187000</v>
      </c>
      <c r="Q1271" t="s">
        <v>36</v>
      </c>
      <c r="R1271" t="s">
        <v>421</v>
      </c>
      <c r="S1271" t="s">
        <v>615</v>
      </c>
      <c r="T1271" t="s">
        <v>37</v>
      </c>
      <c r="U1271" t="s">
        <v>423</v>
      </c>
      <c r="V1271" t="s">
        <v>439</v>
      </c>
      <c r="W1271" t="s">
        <v>39</v>
      </c>
      <c r="Y1271">
        <v>1995</v>
      </c>
      <c r="Z1271">
        <v>1</v>
      </c>
      <c r="AA1271" t="s">
        <v>616</v>
      </c>
      <c r="AB1271" t="s">
        <v>69</v>
      </c>
      <c r="AC1271" s="1">
        <v>34912</v>
      </c>
      <c r="AD1271" t="s">
        <v>617</v>
      </c>
      <c r="AE1271" t="s">
        <v>41</v>
      </c>
    </row>
    <row r="1272" spans="1:31" x14ac:dyDescent="0.25">
      <c r="A1272">
        <v>2019</v>
      </c>
      <c r="B1272">
        <v>3</v>
      </c>
      <c r="C1272">
        <v>23</v>
      </c>
      <c r="D1272">
        <v>1</v>
      </c>
      <c r="E1272">
        <v>1</v>
      </c>
      <c r="F1272">
        <v>19000</v>
      </c>
      <c r="G1272">
        <v>2018706</v>
      </c>
      <c r="H1272" t="s">
        <v>612</v>
      </c>
      <c r="I1272" t="s">
        <v>613</v>
      </c>
      <c r="J1272" t="s">
        <v>34</v>
      </c>
      <c r="K1272">
        <v>0</v>
      </c>
      <c r="L1272">
        <v>113</v>
      </c>
      <c r="M1272">
        <v>30</v>
      </c>
      <c r="N1272">
        <v>0</v>
      </c>
      <c r="O1272">
        <v>0</v>
      </c>
      <c r="P1272">
        <v>0</v>
      </c>
      <c r="Q1272" t="s">
        <v>42</v>
      </c>
      <c r="T1272" t="s">
        <v>37</v>
      </c>
      <c r="U1272" t="s">
        <v>423</v>
      </c>
      <c r="V1272" t="s">
        <v>439</v>
      </c>
      <c r="W1272" t="s">
        <v>39</v>
      </c>
      <c r="Y1272">
        <v>1995</v>
      </c>
      <c r="Z1272">
        <v>1</v>
      </c>
      <c r="AA1272" t="s">
        <v>616</v>
      </c>
      <c r="AB1272" t="s">
        <v>69</v>
      </c>
      <c r="AC1272" s="1">
        <v>34912</v>
      </c>
      <c r="AE1272" t="s">
        <v>41</v>
      </c>
    </row>
    <row r="1273" spans="1:31" x14ac:dyDescent="0.25">
      <c r="A1273">
        <v>2019</v>
      </c>
      <c r="B1273">
        <v>3</v>
      </c>
      <c r="C1273">
        <v>23</v>
      </c>
      <c r="D1273">
        <v>1</v>
      </c>
      <c r="E1273">
        <v>1</v>
      </c>
      <c r="F1273">
        <v>19000</v>
      </c>
      <c r="G1273">
        <v>2018706</v>
      </c>
      <c r="H1273" t="s">
        <v>612</v>
      </c>
      <c r="I1273" t="s">
        <v>613</v>
      </c>
      <c r="J1273" t="s">
        <v>34</v>
      </c>
      <c r="K1273">
        <v>0</v>
      </c>
      <c r="L1273">
        <v>114</v>
      </c>
      <c r="M1273">
        <v>10</v>
      </c>
      <c r="N1273">
        <v>0</v>
      </c>
      <c r="O1273">
        <v>0</v>
      </c>
      <c r="P1273">
        <v>0</v>
      </c>
      <c r="Q1273" t="s">
        <v>43</v>
      </c>
      <c r="T1273" t="s">
        <v>37</v>
      </c>
      <c r="U1273" t="s">
        <v>423</v>
      </c>
      <c r="V1273" t="s">
        <v>439</v>
      </c>
      <c r="W1273" t="s">
        <v>39</v>
      </c>
      <c r="Y1273">
        <v>1995</v>
      </c>
      <c r="Z1273">
        <v>1</v>
      </c>
      <c r="AA1273" t="s">
        <v>616</v>
      </c>
      <c r="AB1273" t="s">
        <v>69</v>
      </c>
      <c r="AC1273" s="1">
        <v>34912</v>
      </c>
      <c r="AE1273" t="s">
        <v>41</v>
      </c>
    </row>
    <row r="1274" spans="1:31" x14ac:dyDescent="0.25">
      <c r="A1274">
        <v>2019</v>
      </c>
      <c r="B1274">
        <v>3</v>
      </c>
      <c r="C1274">
        <v>23</v>
      </c>
      <c r="D1274">
        <v>1</v>
      </c>
      <c r="E1274">
        <v>1</v>
      </c>
      <c r="F1274">
        <v>19000</v>
      </c>
      <c r="G1274">
        <v>2018706</v>
      </c>
      <c r="H1274" t="s">
        <v>612</v>
      </c>
      <c r="I1274" t="s">
        <v>613</v>
      </c>
      <c r="J1274" t="s">
        <v>34</v>
      </c>
      <c r="K1274">
        <v>0</v>
      </c>
      <c r="L1274">
        <v>123</v>
      </c>
      <c r="M1274">
        <v>30</v>
      </c>
      <c r="N1274">
        <v>0</v>
      </c>
      <c r="O1274">
        <v>0</v>
      </c>
      <c r="P1274">
        <v>0</v>
      </c>
      <c r="Q1274" t="s">
        <v>44</v>
      </c>
      <c r="T1274" t="s">
        <v>37</v>
      </c>
      <c r="U1274" t="s">
        <v>423</v>
      </c>
      <c r="V1274" t="s">
        <v>439</v>
      </c>
      <c r="W1274" t="s">
        <v>39</v>
      </c>
      <c r="Y1274">
        <v>1995</v>
      </c>
      <c r="Z1274">
        <v>1</v>
      </c>
      <c r="AA1274" t="s">
        <v>616</v>
      </c>
      <c r="AB1274" t="s">
        <v>69</v>
      </c>
      <c r="AC1274" s="1">
        <v>34912</v>
      </c>
      <c r="AE1274" t="s">
        <v>41</v>
      </c>
    </row>
    <row r="1275" spans="1:31" x14ac:dyDescent="0.25">
      <c r="A1275">
        <v>2019</v>
      </c>
      <c r="B1275">
        <v>3</v>
      </c>
      <c r="C1275">
        <v>23</v>
      </c>
      <c r="D1275">
        <v>1</v>
      </c>
      <c r="E1275">
        <v>1</v>
      </c>
      <c r="F1275">
        <v>19000</v>
      </c>
      <c r="G1275">
        <v>2018706</v>
      </c>
      <c r="H1275" t="s">
        <v>612</v>
      </c>
      <c r="I1275" t="s">
        <v>613</v>
      </c>
      <c r="J1275" t="s">
        <v>34</v>
      </c>
      <c r="K1275">
        <v>0</v>
      </c>
      <c r="L1275">
        <v>125</v>
      </c>
      <c r="M1275">
        <v>30</v>
      </c>
      <c r="N1275">
        <v>0</v>
      </c>
      <c r="O1275">
        <v>0</v>
      </c>
      <c r="P1275">
        <v>0</v>
      </c>
      <c r="Q1275" t="s">
        <v>45</v>
      </c>
      <c r="T1275" t="s">
        <v>37</v>
      </c>
      <c r="U1275" t="s">
        <v>423</v>
      </c>
      <c r="V1275" t="s">
        <v>439</v>
      </c>
      <c r="W1275" t="s">
        <v>39</v>
      </c>
      <c r="Y1275">
        <v>1995</v>
      </c>
      <c r="Z1275">
        <v>1</v>
      </c>
      <c r="AA1275" t="s">
        <v>616</v>
      </c>
      <c r="AB1275" t="s">
        <v>69</v>
      </c>
      <c r="AC1275" s="1">
        <v>34912</v>
      </c>
      <c r="AE1275" t="s">
        <v>41</v>
      </c>
    </row>
    <row r="1276" spans="1:31" x14ac:dyDescent="0.25">
      <c r="A1276">
        <v>2019</v>
      </c>
      <c r="B1276">
        <v>3</v>
      </c>
      <c r="C1276">
        <v>23</v>
      </c>
      <c r="D1276">
        <v>1</v>
      </c>
      <c r="E1276">
        <v>1</v>
      </c>
      <c r="F1276">
        <v>19000</v>
      </c>
      <c r="G1276">
        <v>2018706</v>
      </c>
      <c r="H1276" t="s">
        <v>612</v>
      </c>
      <c r="I1276" t="s">
        <v>613</v>
      </c>
      <c r="J1276" t="s">
        <v>34</v>
      </c>
      <c r="K1276">
        <v>0</v>
      </c>
      <c r="L1276">
        <v>131</v>
      </c>
      <c r="M1276">
        <v>30</v>
      </c>
      <c r="N1276">
        <v>0</v>
      </c>
      <c r="O1276">
        <v>0</v>
      </c>
      <c r="P1276">
        <v>0</v>
      </c>
      <c r="Q1276" t="s">
        <v>46</v>
      </c>
      <c r="T1276" t="s">
        <v>37</v>
      </c>
      <c r="U1276" t="s">
        <v>423</v>
      </c>
      <c r="V1276" t="s">
        <v>439</v>
      </c>
      <c r="W1276" t="s">
        <v>39</v>
      </c>
      <c r="Y1276">
        <v>1995</v>
      </c>
      <c r="Z1276">
        <v>1</v>
      </c>
      <c r="AA1276" t="s">
        <v>616</v>
      </c>
      <c r="AB1276" t="s">
        <v>69</v>
      </c>
      <c r="AC1276" s="1">
        <v>34912</v>
      </c>
      <c r="AE1276" t="s">
        <v>41</v>
      </c>
    </row>
    <row r="1277" spans="1:31" x14ac:dyDescent="0.25">
      <c r="A1277">
        <v>2019</v>
      </c>
      <c r="B1277">
        <v>3</v>
      </c>
      <c r="C1277">
        <v>23</v>
      </c>
      <c r="D1277">
        <v>1</v>
      </c>
      <c r="E1277">
        <v>1</v>
      </c>
      <c r="F1277">
        <v>19000</v>
      </c>
      <c r="G1277">
        <v>2018706</v>
      </c>
      <c r="H1277" t="s">
        <v>612</v>
      </c>
      <c r="I1277" t="s">
        <v>613</v>
      </c>
      <c r="J1277" t="s">
        <v>34</v>
      </c>
      <c r="K1277">
        <v>0</v>
      </c>
      <c r="L1277">
        <v>133</v>
      </c>
      <c r="M1277">
        <v>30</v>
      </c>
      <c r="N1277">
        <v>0</v>
      </c>
      <c r="O1277">
        <v>0</v>
      </c>
      <c r="P1277">
        <v>0</v>
      </c>
      <c r="Q1277" t="s">
        <v>47</v>
      </c>
      <c r="T1277" t="s">
        <v>37</v>
      </c>
      <c r="U1277" t="s">
        <v>423</v>
      </c>
      <c r="V1277" t="s">
        <v>439</v>
      </c>
      <c r="W1277" t="s">
        <v>39</v>
      </c>
      <c r="Y1277">
        <v>1995</v>
      </c>
      <c r="Z1277">
        <v>1</v>
      </c>
      <c r="AA1277" t="s">
        <v>616</v>
      </c>
      <c r="AB1277" t="s">
        <v>69</v>
      </c>
      <c r="AC1277" s="1">
        <v>34912</v>
      </c>
      <c r="AE1277" t="s">
        <v>41</v>
      </c>
    </row>
    <row r="1278" spans="1:31" x14ac:dyDescent="0.25">
      <c r="A1278">
        <v>2019</v>
      </c>
      <c r="B1278">
        <v>3</v>
      </c>
      <c r="C1278">
        <v>23</v>
      </c>
      <c r="D1278">
        <v>1</v>
      </c>
      <c r="E1278">
        <v>1</v>
      </c>
      <c r="F1278">
        <v>19000</v>
      </c>
      <c r="G1278">
        <v>2018706</v>
      </c>
      <c r="H1278" t="s">
        <v>612</v>
      </c>
      <c r="I1278" t="s">
        <v>613</v>
      </c>
      <c r="J1278" t="s">
        <v>34</v>
      </c>
      <c r="K1278">
        <v>0</v>
      </c>
      <c r="L1278">
        <v>199</v>
      </c>
      <c r="M1278">
        <v>30</v>
      </c>
      <c r="N1278">
        <v>0</v>
      </c>
      <c r="O1278">
        <v>0</v>
      </c>
      <c r="P1278">
        <v>0</v>
      </c>
      <c r="Q1278" t="s">
        <v>48</v>
      </c>
      <c r="T1278" t="s">
        <v>37</v>
      </c>
      <c r="U1278" t="s">
        <v>423</v>
      </c>
      <c r="V1278" t="s">
        <v>439</v>
      </c>
      <c r="W1278" t="s">
        <v>39</v>
      </c>
      <c r="Y1278">
        <v>1995</v>
      </c>
      <c r="Z1278">
        <v>1</v>
      </c>
      <c r="AA1278" t="s">
        <v>616</v>
      </c>
      <c r="AB1278" t="s">
        <v>69</v>
      </c>
      <c r="AC1278" s="1">
        <v>34912</v>
      </c>
      <c r="AE1278" t="s">
        <v>41</v>
      </c>
    </row>
    <row r="1279" spans="1:31" x14ac:dyDescent="0.25">
      <c r="A1279">
        <v>2019</v>
      </c>
      <c r="B1279">
        <v>3</v>
      </c>
      <c r="C1279">
        <v>23</v>
      </c>
      <c r="D1279">
        <v>1</v>
      </c>
      <c r="E1279">
        <v>1</v>
      </c>
      <c r="F1279">
        <v>19000</v>
      </c>
      <c r="G1279">
        <v>2018706</v>
      </c>
      <c r="H1279" t="s">
        <v>612</v>
      </c>
      <c r="I1279" t="s">
        <v>613</v>
      </c>
      <c r="J1279" t="s">
        <v>34</v>
      </c>
      <c r="K1279">
        <v>0</v>
      </c>
      <c r="L1279">
        <v>232</v>
      </c>
      <c r="M1279">
        <v>30</v>
      </c>
      <c r="N1279">
        <v>0</v>
      </c>
      <c r="O1279">
        <v>0</v>
      </c>
      <c r="P1279">
        <v>0</v>
      </c>
      <c r="Q1279" t="s">
        <v>49</v>
      </c>
      <c r="T1279" t="s">
        <v>37</v>
      </c>
      <c r="U1279" t="s">
        <v>423</v>
      </c>
      <c r="V1279" t="s">
        <v>439</v>
      </c>
      <c r="W1279" t="s">
        <v>39</v>
      </c>
      <c r="Y1279">
        <v>1995</v>
      </c>
      <c r="Z1279">
        <v>1</v>
      </c>
      <c r="AA1279" t="s">
        <v>616</v>
      </c>
      <c r="AB1279" t="s">
        <v>69</v>
      </c>
      <c r="AC1279" s="1">
        <v>34912</v>
      </c>
      <c r="AE1279" t="s">
        <v>41</v>
      </c>
    </row>
    <row r="1280" spans="1:31" x14ac:dyDescent="0.25">
      <c r="A1280">
        <v>2019</v>
      </c>
      <c r="B1280">
        <v>3</v>
      </c>
      <c r="C1280">
        <v>23</v>
      </c>
      <c r="D1280">
        <v>1</v>
      </c>
      <c r="E1280">
        <v>1</v>
      </c>
      <c r="F1280">
        <v>46000</v>
      </c>
      <c r="G1280">
        <v>2027914</v>
      </c>
      <c r="H1280" t="s">
        <v>618</v>
      </c>
      <c r="I1280" t="s">
        <v>619</v>
      </c>
      <c r="J1280" t="s">
        <v>34</v>
      </c>
      <c r="K1280">
        <f>O1280+O1281+O1282+O1283+O1284+O1285+O1286+O1287+O1288</f>
        <v>5218550</v>
      </c>
      <c r="L1280">
        <v>111</v>
      </c>
      <c r="M1280">
        <v>10</v>
      </c>
      <c r="N1280" t="s">
        <v>160</v>
      </c>
      <c r="O1280">
        <v>2600000</v>
      </c>
      <c r="P1280">
        <v>2366000</v>
      </c>
      <c r="Q1280" t="s">
        <v>36</v>
      </c>
      <c r="T1280" t="s">
        <v>73</v>
      </c>
      <c r="U1280" t="s">
        <v>139</v>
      </c>
      <c r="V1280" t="s">
        <v>38</v>
      </c>
      <c r="W1280" t="s">
        <v>39</v>
      </c>
      <c r="Y1280">
        <v>1994</v>
      </c>
      <c r="Z1280">
        <v>1</v>
      </c>
      <c r="AA1280" t="s">
        <v>75</v>
      </c>
      <c r="AB1280" t="s">
        <v>69</v>
      </c>
      <c r="AC1280" s="1">
        <v>34335</v>
      </c>
      <c r="AE1280" t="s">
        <v>41</v>
      </c>
    </row>
    <row r="1281" spans="1:31" x14ac:dyDescent="0.25">
      <c r="A1281">
        <v>2019</v>
      </c>
      <c r="B1281">
        <v>3</v>
      </c>
      <c r="C1281">
        <v>23</v>
      </c>
      <c r="D1281">
        <v>1</v>
      </c>
      <c r="E1281">
        <v>1</v>
      </c>
      <c r="F1281">
        <v>46000</v>
      </c>
      <c r="G1281">
        <v>2027914</v>
      </c>
      <c r="H1281" t="s">
        <v>618</v>
      </c>
      <c r="I1281" t="s">
        <v>619</v>
      </c>
      <c r="J1281" t="s">
        <v>34</v>
      </c>
      <c r="K1281">
        <v>0</v>
      </c>
      <c r="L1281">
        <v>113</v>
      </c>
      <c r="M1281">
        <v>30</v>
      </c>
      <c r="N1281">
        <v>0</v>
      </c>
      <c r="O1281">
        <v>0</v>
      </c>
      <c r="P1281">
        <v>0</v>
      </c>
      <c r="Q1281" t="s">
        <v>42</v>
      </c>
      <c r="T1281" t="s">
        <v>73</v>
      </c>
      <c r="U1281" t="s">
        <v>139</v>
      </c>
      <c r="V1281" t="s">
        <v>38</v>
      </c>
      <c r="W1281" t="s">
        <v>39</v>
      </c>
      <c r="Y1281">
        <v>1994</v>
      </c>
      <c r="Z1281">
        <v>1</v>
      </c>
      <c r="AA1281" t="s">
        <v>75</v>
      </c>
      <c r="AB1281" t="s">
        <v>69</v>
      </c>
      <c r="AC1281" s="1">
        <v>34335</v>
      </c>
      <c r="AE1281" t="s">
        <v>41</v>
      </c>
    </row>
    <row r="1282" spans="1:31" x14ac:dyDescent="0.25">
      <c r="A1282">
        <v>2019</v>
      </c>
      <c r="B1282">
        <v>3</v>
      </c>
      <c r="C1282">
        <v>23</v>
      </c>
      <c r="D1282">
        <v>1</v>
      </c>
      <c r="E1282">
        <v>1</v>
      </c>
      <c r="F1282">
        <v>46000</v>
      </c>
      <c r="G1282">
        <v>2027914</v>
      </c>
      <c r="H1282" t="s">
        <v>618</v>
      </c>
      <c r="I1282" t="s">
        <v>619</v>
      </c>
      <c r="J1282" t="s">
        <v>34</v>
      </c>
      <c r="K1282">
        <v>0</v>
      </c>
      <c r="L1282">
        <v>114</v>
      </c>
      <c r="M1282">
        <v>10</v>
      </c>
      <c r="N1282">
        <v>0</v>
      </c>
      <c r="O1282">
        <v>0</v>
      </c>
      <c r="P1282">
        <v>0</v>
      </c>
      <c r="Q1282" t="s">
        <v>43</v>
      </c>
      <c r="T1282" t="s">
        <v>73</v>
      </c>
      <c r="U1282" t="s">
        <v>139</v>
      </c>
      <c r="V1282" t="s">
        <v>38</v>
      </c>
      <c r="W1282" t="s">
        <v>39</v>
      </c>
      <c r="Y1282">
        <v>1994</v>
      </c>
      <c r="Z1282">
        <v>1</v>
      </c>
      <c r="AA1282" t="s">
        <v>75</v>
      </c>
      <c r="AB1282" t="s">
        <v>69</v>
      </c>
      <c r="AC1282" s="1">
        <v>34335</v>
      </c>
      <c r="AE1282" t="s">
        <v>41</v>
      </c>
    </row>
    <row r="1283" spans="1:31" x14ac:dyDescent="0.25">
      <c r="A1283">
        <v>2019</v>
      </c>
      <c r="B1283">
        <v>3</v>
      </c>
      <c r="C1283">
        <v>23</v>
      </c>
      <c r="D1283">
        <v>1</v>
      </c>
      <c r="E1283">
        <v>1</v>
      </c>
      <c r="F1283">
        <v>46000</v>
      </c>
      <c r="G1283">
        <v>2027914</v>
      </c>
      <c r="H1283" t="s">
        <v>618</v>
      </c>
      <c r="I1283" t="s">
        <v>619</v>
      </c>
      <c r="J1283" t="s">
        <v>34</v>
      </c>
      <c r="K1283">
        <v>0</v>
      </c>
      <c r="L1283">
        <v>123</v>
      </c>
      <c r="M1283">
        <v>30</v>
      </c>
      <c r="N1283">
        <v>0</v>
      </c>
      <c r="O1283">
        <v>349917</v>
      </c>
      <c r="P1283">
        <v>349917</v>
      </c>
      <c r="Q1283" t="s">
        <v>44</v>
      </c>
      <c r="T1283" t="s">
        <v>73</v>
      </c>
      <c r="U1283" t="s">
        <v>139</v>
      </c>
      <c r="V1283" t="s">
        <v>38</v>
      </c>
      <c r="W1283" t="s">
        <v>39</v>
      </c>
      <c r="Y1283">
        <v>1994</v>
      </c>
      <c r="Z1283">
        <v>1</v>
      </c>
      <c r="AA1283" t="s">
        <v>75</v>
      </c>
      <c r="AB1283" t="s">
        <v>69</v>
      </c>
      <c r="AC1283" s="1">
        <v>34335</v>
      </c>
      <c r="AE1283" t="s">
        <v>41</v>
      </c>
    </row>
    <row r="1284" spans="1:31" x14ac:dyDescent="0.25">
      <c r="A1284">
        <v>2019</v>
      </c>
      <c r="B1284">
        <v>3</v>
      </c>
      <c r="C1284">
        <v>23</v>
      </c>
      <c r="D1284">
        <v>1</v>
      </c>
      <c r="E1284">
        <v>1</v>
      </c>
      <c r="F1284">
        <v>46000</v>
      </c>
      <c r="G1284">
        <v>2027914</v>
      </c>
      <c r="H1284" t="s">
        <v>618</v>
      </c>
      <c r="I1284" t="s">
        <v>619</v>
      </c>
      <c r="J1284" t="s">
        <v>34</v>
      </c>
      <c r="K1284">
        <v>0</v>
      </c>
      <c r="L1284">
        <v>125</v>
      </c>
      <c r="M1284">
        <v>30</v>
      </c>
      <c r="N1284">
        <v>0</v>
      </c>
      <c r="O1284">
        <v>257833</v>
      </c>
      <c r="P1284">
        <v>257833</v>
      </c>
      <c r="Q1284" t="s">
        <v>45</v>
      </c>
      <c r="T1284" t="s">
        <v>73</v>
      </c>
      <c r="U1284" t="s">
        <v>139</v>
      </c>
      <c r="V1284" t="s">
        <v>38</v>
      </c>
      <c r="W1284" t="s">
        <v>39</v>
      </c>
      <c r="Y1284">
        <v>1994</v>
      </c>
      <c r="Z1284">
        <v>1</v>
      </c>
      <c r="AA1284" t="s">
        <v>75</v>
      </c>
      <c r="AB1284" t="s">
        <v>69</v>
      </c>
      <c r="AC1284" s="1">
        <v>34335</v>
      </c>
      <c r="AE1284" t="s">
        <v>41</v>
      </c>
    </row>
    <row r="1285" spans="1:31" x14ac:dyDescent="0.25">
      <c r="A1285">
        <v>2019</v>
      </c>
      <c r="B1285">
        <v>3</v>
      </c>
      <c r="C1285">
        <v>23</v>
      </c>
      <c r="D1285">
        <v>1</v>
      </c>
      <c r="E1285">
        <v>1</v>
      </c>
      <c r="F1285">
        <v>46000</v>
      </c>
      <c r="G1285">
        <v>2027914</v>
      </c>
      <c r="H1285" t="s">
        <v>618</v>
      </c>
      <c r="I1285" t="s">
        <v>619</v>
      </c>
      <c r="J1285" t="s">
        <v>34</v>
      </c>
      <c r="K1285">
        <v>0</v>
      </c>
      <c r="L1285">
        <v>131</v>
      </c>
      <c r="M1285">
        <v>30</v>
      </c>
      <c r="N1285">
        <v>0</v>
      </c>
      <c r="O1285">
        <v>0</v>
      </c>
      <c r="P1285">
        <v>0</v>
      </c>
      <c r="Q1285" t="s">
        <v>46</v>
      </c>
      <c r="T1285" t="s">
        <v>73</v>
      </c>
      <c r="U1285" t="s">
        <v>139</v>
      </c>
      <c r="V1285" t="s">
        <v>38</v>
      </c>
      <c r="W1285" t="s">
        <v>39</v>
      </c>
      <c r="Y1285">
        <v>1994</v>
      </c>
      <c r="Z1285">
        <v>1</v>
      </c>
      <c r="AA1285" t="s">
        <v>75</v>
      </c>
      <c r="AB1285" t="s">
        <v>69</v>
      </c>
      <c r="AC1285" s="1">
        <v>34335</v>
      </c>
      <c r="AE1285" t="s">
        <v>41</v>
      </c>
    </row>
    <row r="1286" spans="1:31" x14ac:dyDescent="0.25">
      <c r="A1286">
        <v>2019</v>
      </c>
      <c r="B1286">
        <v>3</v>
      </c>
      <c r="C1286">
        <v>23</v>
      </c>
      <c r="D1286">
        <v>1</v>
      </c>
      <c r="E1286">
        <v>1</v>
      </c>
      <c r="F1286">
        <v>46000</v>
      </c>
      <c r="G1286">
        <v>2027914</v>
      </c>
      <c r="H1286" t="s">
        <v>618</v>
      </c>
      <c r="I1286" t="s">
        <v>619</v>
      </c>
      <c r="J1286" t="s">
        <v>34</v>
      </c>
      <c r="K1286">
        <v>0</v>
      </c>
      <c r="L1286">
        <v>133</v>
      </c>
      <c r="M1286">
        <v>30</v>
      </c>
      <c r="N1286">
        <v>0</v>
      </c>
      <c r="O1286">
        <v>0</v>
      </c>
      <c r="P1286">
        <v>0</v>
      </c>
      <c r="Q1286" t="s">
        <v>47</v>
      </c>
      <c r="T1286" t="s">
        <v>73</v>
      </c>
      <c r="U1286" t="s">
        <v>139</v>
      </c>
      <c r="V1286" t="s">
        <v>38</v>
      </c>
      <c r="W1286" t="s">
        <v>39</v>
      </c>
      <c r="Y1286">
        <v>1994</v>
      </c>
      <c r="Z1286">
        <v>1</v>
      </c>
      <c r="AA1286" t="s">
        <v>75</v>
      </c>
      <c r="AB1286" t="s">
        <v>69</v>
      </c>
      <c r="AC1286" s="1">
        <v>34335</v>
      </c>
      <c r="AE1286" t="s">
        <v>41</v>
      </c>
    </row>
    <row r="1287" spans="1:31" x14ac:dyDescent="0.25">
      <c r="A1287">
        <v>2019</v>
      </c>
      <c r="B1287">
        <v>3</v>
      </c>
      <c r="C1287">
        <v>23</v>
      </c>
      <c r="D1287">
        <v>1</v>
      </c>
      <c r="E1287">
        <v>1</v>
      </c>
      <c r="F1287">
        <v>46000</v>
      </c>
      <c r="G1287">
        <v>2027914</v>
      </c>
      <c r="H1287" t="s">
        <v>618</v>
      </c>
      <c r="I1287" t="s">
        <v>619</v>
      </c>
      <c r="J1287" t="s">
        <v>34</v>
      </c>
      <c r="K1287">
        <v>0</v>
      </c>
      <c r="L1287">
        <v>199</v>
      </c>
      <c r="M1287">
        <v>30</v>
      </c>
      <c r="N1287">
        <v>0</v>
      </c>
      <c r="O1287">
        <v>0</v>
      </c>
      <c r="P1287">
        <v>0</v>
      </c>
      <c r="Q1287" t="s">
        <v>48</v>
      </c>
      <c r="T1287" t="s">
        <v>73</v>
      </c>
      <c r="U1287" t="s">
        <v>139</v>
      </c>
      <c r="V1287" t="s">
        <v>38</v>
      </c>
      <c r="W1287" t="s">
        <v>39</v>
      </c>
      <c r="Y1287">
        <v>1994</v>
      </c>
      <c r="Z1287">
        <v>1</v>
      </c>
      <c r="AA1287" t="s">
        <v>75</v>
      </c>
      <c r="AB1287" t="s">
        <v>69</v>
      </c>
      <c r="AC1287" s="1">
        <v>34335</v>
      </c>
      <c r="AE1287" t="s">
        <v>41</v>
      </c>
    </row>
    <row r="1288" spans="1:31" x14ac:dyDescent="0.25">
      <c r="A1288">
        <v>2019</v>
      </c>
      <c r="B1288">
        <v>3</v>
      </c>
      <c r="C1288">
        <v>23</v>
      </c>
      <c r="D1288">
        <v>1</v>
      </c>
      <c r="E1288">
        <v>1</v>
      </c>
      <c r="F1288">
        <v>46000</v>
      </c>
      <c r="G1288">
        <v>2027914</v>
      </c>
      <c r="H1288" t="s">
        <v>618</v>
      </c>
      <c r="I1288" t="s">
        <v>619</v>
      </c>
      <c r="J1288" t="s">
        <v>34</v>
      </c>
      <c r="K1288">
        <v>0</v>
      </c>
      <c r="L1288">
        <v>232</v>
      </c>
      <c r="M1288">
        <v>30</v>
      </c>
      <c r="N1288">
        <v>0</v>
      </c>
      <c r="O1288">
        <v>2010800</v>
      </c>
      <c r="P1288">
        <v>2010800</v>
      </c>
      <c r="Q1288" t="s">
        <v>49</v>
      </c>
      <c r="T1288" t="s">
        <v>73</v>
      </c>
      <c r="U1288" t="s">
        <v>139</v>
      </c>
      <c r="V1288" t="s">
        <v>38</v>
      </c>
      <c r="W1288" t="s">
        <v>39</v>
      </c>
      <c r="Y1288">
        <v>1994</v>
      </c>
      <c r="Z1288">
        <v>1</v>
      </c>
      <c r="AA1288" t="s">
        <v>75</v>
      </c>
      <c r="AB1288" t="s">
        <v>69</v>
      </c>
      <c r="AC1288" s="1">
        <v>34335</v>
      </c>
      <c r="AE1288" t="s">
        <v>41</v>
      </c>
    </row>
    <row r="1289" spans="1:31" x14ac:dyDescent="0.25">
      <c r="A1289">
        <v>2019</v>
      </c>
      <c r="B1289">
        <v>3</v>
      </c>
      <c r="C1289">
        <v>23</v>
      </c>
      <c r="D1289">
        <v>1</v>
      </c>
      <c r="E1289">
        <v>1</v>
      </c>
      <c r="F1289">
        <v>1000</v>
      </c>
      <c r="G1289">
        <v>2036816</v>
      </c>
      <c r="H1289" t="s">
        <v>620</v>
      </c>
      <c r="I1289" t="s">
        <v>621</v>
      </c>
      <c r="J1289" t="s">
        <v>34</v>
      </c>
      <c r="K1289">
        <f>O1289+O1290+O1291+O1292+O1293+O1294+O1295+O1296+O1297</f>
        <v>16757750</v>
      </c>
      <c r="L1289">
        <v>111</v>
      </c>
      <c r="M1289">
        <v>10</v>
      </c>
      <c r="N1289" t="s">
        <v>59</v>
      </c>
      <c r="O1289">
        <v>10200000</v>
      </c>
      <c r="P1289">
        <v>9282000</v>
      </c>
      <c r="Q1289" t="s">
        <v>36</v>
      </c>
      <c r="T1289" t="s">
        <v>199</v>
      </c>
      <c r="U1289" t="s">
        <v>1436</v>
      </c>
      <c r="V1289" t="s">
        <v>38</v>
      </c>
      <c r="W1289" t="s">
        <v>39</v>
      </c>
      <c r="Y1289">
        <v>2006</v>
      </c>
      <c r="Z1289">
        <v>1</v>
      </c>
      <c r="AA1289" t="s">
        <v>622</v>
      </c>
      <c r="AB1289" t="s">
        <v>623</v>
      </c>
      <c r="AC1289" s="1">
        <v>38838</v>
      </c>
      <c r="AE1289" t="s">
        <v>41</v>
      </c>
    </row>
    <row r="1290" spans="1:31" x14ac:dyDescent="0.25">
      <c r="A1290">
        <v>2019</v>
      </c>
      <c r="B1290">
        <v>3</v>
      </c>
      <c r="C1290">
        <v>23</v>
      </c>
      <c r="D1290">
        <v>1</v>
      </c>
      <c r="E1290">
        <v>1</v>
      </c>
      <c r="F1290">
        <v>1000</v>
      </c>
      <c r="G1290">
        <v>2036816</v>
      </c>
      <c r="H1290" t="s">
        <v>620</v>
      </c>
      <c r="I1290" t="s">
        <v>621</v>
      </c>
      <c r="J1290" t="s">
        <v>34</v>
      </c>
      <c r="K1290">
        <v>0</v>
      </c>
      <c r="L1290">
        <v>113</v>
      </c>
      <c r="M1290">
        <v>30</v>
      </c>
      <c r="N1290">
        <v>0</v>
      </c>
      <c r="O1290">
        <v>1800000</v>
      </c>
      <c r="P1290">
        <v>1800000</v>
      </c>
      <c r="Q1290" t="s">
        <v>42</v>
      </c>
      <c r="T1290" t="s">
        <v>199</v>
      </c>
      <c r="U1290" t="s">
        <v>1436</v>
      </c>
      <c r="V1290" t="s">
        <v>38</v>
      </c>
      <c r="W1290" t="s">
        <v>39</v>
      </c>
      <c r="Y1290">
        <v>2006</v>
      </c>
      <c r="Z1290">
        <v>1</v>
      </c>
      <c r="AA1290" t="s">
        <v>622</v>
      </c>
      <c r="AB1290" t="s">
        <v>623</v>
      </c>
      <c r="AC1290" s="1">
        <v>38838</v>
      </c>
      <c r="AE1290" t="s">
        <v>41</v>
      </c>
    </row>
    <row r="1291" spans="1:31" x14ac:dyDescent="0.25">
      <c r="A1291">
        <v>2019</v>
      </c>
      <c r="B1291">
        <v>3</v>
      </c>
      <c r="C1291">
        <v>23</v>
      </c>
      <c r="D1291">
        <v>1</v>
      </c>
      <c r="E1291">
        <v>1</v>
      </c>
      <c r="F1291">
        <v>1000</v>
      </c>
      <c r="G1291">
        <v>2036816</v>
      </c>
      <c r="H1291" t="s">
        <v>620</v>
      </c>
      <c r="I1291" t="s">
        <v>621</v>
      </c>
      <c r="J1291" t="s">
        <v>34</v>
      </c>
      <c r="K1291">
        <v>0</v>
      </c>
      <c r="L1291">
        <v>114</v>
      </c>
      <c r="M1291">
        <v>10</v>
      </c>
      <c r="N1291">
        <v>0</v>
      </c>
      <c r="O1291">
        <v>0</v>
      </c>
      <c r="P1291">
        <v>0</v>
      </c>
      <c r="Q1291" t="s">
        <v>43</v>
      </c>
      <c r="T1291" t="s">
        <v>199</v>
      </c>
      <c r="U1291" t="s">
        <v>1436</v>
      </c>
      <c r="V1291" t="s">
        <v>38</v>
      </c>
      <c r="W1291" t="s">
        <v>39</v>
      </c>
      <c r="Y1291">
        <v>2006</v>
      </c>
      <c r="Z1291">
        <v>1</v>
      </c>
      <c r="AA1291" t="s">
        <v>622</v>
      </c>
      <c r="AB1291" t="s">
        <v>623</v>
      </c>
      <c r="AC1291" s="1">
        <v>38838</v>
      </c>
      <c r="AE1291" t="s">
        <v>41</v>
      </c>
    </row>
    <row r="1292" spans="1:31" x14ac:dyDescent="0.25">
      <c r="A1292">
        <v>2019</v>
      </c>
      <c r="B1292">
        <v>3</v>
      </c>
      <c r="C1292">
        <v>23</v>
      </c>
      <c r="D1292">
        <v>1</v>
      </c>
      <c r="E1292">
        <v>1</v>
      </c>
      <c r="F1292">
        <v>1000</v>
      </c>
      <c r="G1292">
        <v>2036816</v>
      </c>
      <c r="H1292" t="s">
        <v>620</v>
      </c>
      <c r="I1292" t="s">
        <v>621</v>
      </c>
      <c r="J1292" t="s">
        <v>34</v>
      </c>
      <c r="K1292">
        <v>0</v>
      </c>
      <c r="L1292">
        <v>123</v>
      </c>
      <c r="M1292">
        <v>30</v>
      </c>
      <c r="N1292">
        <v>0</v>
      </c>
      <c r="O1292">
        <v>0</v>
      </c>
      <c r="P1292">
        <v>0</v>
      </c>
      <c r="Q1292" t="s">
        <v>44</v>
      </c>
      <c r="T1292" t="s">
        <v>199</v>
      </c>
      <c r="U1292" t="s">
        <v>1436</v>
      </c>
      <c r="V1292" t="s">
        <v>38</v>
      </c>
      <c r="W1292" t="s">
        <v>39</v>
      </c>
      <c r="Y1292">
        <v>2006</v>
      </c>
      <c r="Z1292">
        <v>1</v>
      </c>
      <c r="AA1292" t="s">
        <v>622</v>
      </c>
      <c r="AB1292" t="s">
        <v>623</v>
      </c>
      <c r="AC1292" s="1">
        <v>38838</v>
      </c>
      <c r="AE1292" t="s">
        <v>41</v>
      </c>
    </row>
    <row r="1293" spans="1:31" x14ac:dyDescent="0.25">
      <c r="A1293">
        <v>2019</v>
      </c>
      <c r="B1293">
        <v>3</v>
      </c>
      <c r="C1293">
        <v>23</v>
      </c>
      <c r="D1293">
        <v>1</v>
      </c>
      <c r="E1293">
        <v>1</v>
      </c>
      <c r="F1293">
        <v>1000</v>
      </c>
      <c r="G1293">
        <v>2036816</v>
      </c>
      <c r="H1293" t="s">
        <v>620</v>
      </c>
      <c r="I1293" t="s">
        <v>621</v>
      </c>
      <c r="J1293" t="s">
        <v>34</v>
      </c>
      <c r="K1293">
        <v>0</v>
      </c>
      <c r="L1293">
        <v>125</v>
      </c>
      <c r="M1293">
        <v>30</v>
      </c>
      <c r="N1293">
        <v>0</v>
      </c>
      <c r="O1293">
        <v>0</v>
      </c>
      <c r="P1293">
        <v>0</v>
      </c>
      <c r="Q1293" t="s">
        <v>45</v>
      </c>
      <c r="T1293" t="s">
        <v>199</v>
      </c>
      <c r="U1293" t="s">
        <v>1436</v>
      </c>
      <c r="V1293" t="s">
        <v>38</v>
      </c>
      <c r="W1293" t="s">
        <v>39</v>
      </c>
      <c r="Y1293">
        <v>2006</v>
      </c>
      <c r="Z1293">
        <v>1</v>
      </c>
      <c r="AA1293" t="s">
        <v>622</v>
      </c>
      <c r="AB1293" t="s">
        <v>623</v>
      </c>
      <c r="AC1293" s="1">
        <v>38838</v>
      </c>
      <c r="AE1293" t="s">
        <v>41</v>
      </c>
    </row>
    <row r="1294" spans="1:31" x14ac:dyDescent="0.25">
      <c r="A1294">
        <v>2019</v>
      </c>
      <c r="B1294">
        <v>3</v>
      </c>
      <c r="C1294">
        <v>23</v>
      </c>
      <c r="D1294">
        <v>1</v>
      </c>
      <c r="E1294">
        <v>1</v>
      </c>
      <c r="F1294">
        <v>1000</v>
      </c>
      <c r="G1294">
        <v>2036816</v>
      </c>
      <c r="H1294" t="s">
        <v>620</v>
      </c>
      <c r="I1294" t="s">
        <v>621</v>
      </c>
      <c r="J1294" t="s">
        <v>34</v>
      </c>
      <c r="K1294">
        <v>0</v>
      </c>
      <c r="L1294">
        <v>131</v>
      </c>
      <c r="M1294">
        <v>30</v>
      </c>
      <c r="N1294">
        <v>0</v>
      </c>
      <c r="O1294">
        <v>0</v>
      </c>
      <c r="P1294">
        <v>0</v>
      </c>
      <c r="Q1294" t="s">
        <v>46</v>
      </c>
      <c r="T1294" t="s">
        <v>199</v>
      </c>
      <c r="U1294" t="s">
        <v>1436</v>
      </c>
      <c r="V1294" t="s">
        <v>38</v>
      </c>
      <c r="W1294" t="s">
        <v>39</v>
      </c>
      <c r="Y1294">
        <v>2006</v>
      </c>
      <c r="Z1294">
        <v>1</v>
      </c>
      <c r="AA1294" t="s">
        <v>622</v>
      </c>
      <c r="AB1294" t="s">
        <v>623</v>
      </c>
      <c r="AC1294" s="1">
        <v>38838</v>
      </c>
      <c r="AE1294" t="s">
        <v>41</v>
      </c>
    </row>
    <row r="1295" spans="1:31" x14ac:dyDescent="0.25">
      <c r="A1295">
        <v>2019</v>
      </c>
      <c r="B1295">
        <v>3</v>
      </c>
      <c r="C1295">
        <v>23</v>
      </c>
      <c r="D1295">
        <v>1</v>
      </c>
      <c r="E1295">
        <v>1</v>
      </c>
      <c r="F1295">
        <v>1000</v>
      </c>
      <c r="G1295">
        <v>2036816</v>
      </c>
      <c r="H1295" t="s">
        <v>620</v>
      </c>
      <c r="I1295" t="s">
        <v>621</v>
      </c>
      <c r="J1295" t="s">
        <v>34</v>
      </c>
      <c r="K1295">
        <v>0</v>
      </c>
      <c r="L1295">
        <v>133</v>
      </c>
      <c r="M1295">
        <v>30</v>
      </c>
      <c r="N1295">
        <v>0</v>
      </c>
      <c r="O1295">
        <v>3600000</v>
      </c>
      <c r="P1295">
        <v>3600000</v>
      </c>
      <c r="Q1295" t="s">
        <v>47</v>
      </c>
      <c r="T1295" t="s">
        <v>199</v>
      </c>
      <c r="U1295" t="s">
        <v>1436</v>
      </c>
      <c r="V1295" t="s">
        <v>38</v>
      </c>
      <c r="W1295" t="s">
        <v>39</v>
      </c>
      <c r="Y1295">
        <v>2006</v>
      </c>
      <c r="Z1295">
        <v>1</v>
      </c>
      <c r="AA1295" t="s">
        <v>622</v>
      </c>
      <c r="AB1295" t="s">
        <v>623</v>
      </c>
      <c r="AC1295" s="1">
        <v>38838</v>
      </c>
      <c r="AE1295" t="s">
        <v>41</v>
      </c>
    </row>
    <row r="1296" spans="1:31" x14ac:dyDescent="0.25">
      <c r="A1296">
        <v>2019</v>
      </c>
      <c r="B1296">
        <v>3</v>
      </c>
      <c r="C1296">
        <v>23</v>
      </c>
      <c r="D1296">
        <v>1</v>
      </c>
      <c r="E1296">
        <v>1</v>
      </c>
      <c r="F1296">
        <v>1000</v>
      </c>
      <c r="G1296">
        <v>2036816</v>
      </c>
      <c r="H1296" t="s">
        <v>620</v>
      </c>
      <c r="I1296" t="s">
        <v>621</v>
      </c>
      <c r="J1296" t="s">
        <v>34</v>
      </c>
      <c r="K1296">
        <v>0</v>
      </c>
      <c r="L1296">
        <v>199</v>
      </c>
      <c r="M1296">
        <v>30</v>
      </c>
      <c r="N1296">
        <v>0</v>
      </c>
      <c r="O1296">
        <v>0</v>
      </c>
      <c r="P1296">
        <v>0</v>
      </c>
      <c r="Q1296" t="s">
        <v>48</v>
      </c>
      <c r="T1296" t="s">
        <v>199</v>
      </c>
      <c r="U1296" t="s">
        <v>1436</v>
      </c>
      <c r="V1296" t="s">
        <v>38</v>
      </c>
      <c r="W1296" t="s">
        <v>39</v>
      </c>
      <c r="Y1296">
        <v>2006</v>
      </c>
      <c r="Z1296">
        <v>1</v>
      </c>
      <c r="AA1296" t="s">
        <v>622</v>
      </c>
      <c r="AB1296" t="s">
        <v>623</v>
      </c>
      <c r="AC1296" s="1">
        <v>38838</v>
      </c>
      <c r="AE1296" t="s">
        <v>41</v>
      </c>
    </row>
    <row r="1297" spans="1:31" x14ac:dyDescent="0.25">
      <c r="A1297">
        <v>2019</v>
      </c>
      <c r="B1297">
        <v>3</v>
      </c>
      <c r="C1297">
        <v>23</v>
      </c>
      <c r="D1297">
        <v>1</v>
      </c>
      <c r="E1297">
        <v>1</v>
      </c>
      <c r="F1297">
        <v>1000</v>
      </c>
      <c r="G1297">
        <v>2036816</v>
      </c>
      <c r="H1297" t="s">
        <v>620</v>
      </c>
      <c r="I1297" t="s">
        <v>621</v>
      </c>
      <c r="J1297" t="s">
        <v>34</v>
      </c>
      <c r="K1297">
        <v>0</v>
      </c>
      <c r="L1297">
        <v>232</v>
      </c>
      <c r="M1297">
        <v>30</v>
      </c>
      <c r="N1297">
        <v>0</v>
      </c>
      <c r="O1297">
        <v>1157750</v>
      </c>
      <c r="P1297">
        <v>1157750</v>
      </c>
      <c r="Q1297" t="s">
        <v>49</v>
      </c>
      <c r="T1297" t="s">
        <v>199</v>
      </c>
      <c r="U1297" t="s">
        <v>1436</v>
      </c>
      <c r="V1297" t="s">
        <v>38</v>
      </c>
      <c r="W1297" t="s">
        <v>39</v>
      </c>
      <c r="Y1297">
        <v>2006</v>
      </c>
      <c r="Z1297">
        <v>1</v>
      </c>
      <c r="AA1297" t="s">
        <v>622</v>
      </c>
      <c r="AB1297" t="s">
        <v>623</v>
      </c>
      <c r="AC1297" s="1">
        <v>38838</v>
      </c>
      <c r="AE1297" t="s">
        <v>41</v>
      </c>
    </row>
    <row r="1298" spans="1:31" x14ac:dyDescent="0.25">
      <c r="A1298">
        <v>2019</v>
      </c>
      <c r="B1298">
        <v>3</v>
      </c>
      <c r="C1298">
        <v>23</v>
      </c>
      <c r="D1298">
        <v>1</v>
      </c>
      <c r="E1298">
        <v>1</v>
      </c>
      <c r="F1298">
        <v>30000</v>
      </c>
      <c r="G1298">
        <v>2043219</v>
      </c>
      <c r="H1298" t="s">
        <v>624</v>
      </c>
      <c r="I1298" t="s">
        <v>625</v>
      </c>
      <c r="J1298" t="s">
        <v>34</v>
      </c>
      <c r="K1298">
        <f>O1298+O1299+O1300+O1301+O1302+O1303+O1304+O1305+O1306</f>
        <v>4048750</v>
      </c>
      <c r="L1298">
        <v>111</v>
      </c>
      <c r="M1298">
        <v>10</v>
      </c>
      <c r="N1298" t="s">
        <v>95</v>
      </c>
      <c r="O1298">
        <v>3000000</v>
      </c>
      <c r="P1298">
        <v>2730000</v>
      </c>
      <c r="Q1298" t="s">
        <v>36</v>
      </c>
      <c r="T1298" t="s">
        <v>73</v>
      </c>
      <c r="U1298" t="s">
        <v>169</v>
      </c>
      <c r="V1298" t="s">
        <v>38</v>
      </c>
      <c r="W1298" t="s">
        <v>39</v>
      </c>
      <c r="Y1298">
        <v>2018</v>
      </c>
      <c r="Z1298">
        <v>1</v>
      </c>
      <c r="AA1298" t="s">
        <v>230</v>
      </c>
      <c r="AB1298" t="s">
        <v>626</v>
      </c>
      <c r="AC1298" s="1">
        <v>43163</v>
      </c>
      <c r="AE1298" t="s">
        <v>41</v>
      </c>
    </row>
    <row r="1299" spans="1:31" x14ac:dyDescent="0.25">
      <c r="A1299">
        <v>2019</v>
      </c>
      <c r="B1299">
        <v>3</v>
      </c>
      <c r="C1299">
        <v>23</v>
      </c>
      <c r="D1299">
        <v>1</v>
      </c>
      <c r="E1299">
        <v>1</v>
      </c>
      <c r="F1299">
        <v>30000</v>
      </c>
      <c r="G1299">
        <v>2043219</v>
      </c>
      <c r="H1299" t="s">
        <v>624</v>
      </c>
      <c r="I1299" t="s">
        <v>625</v>
      </c>
      <c r="J1299" t="s">
        <v>34</v>
      </c>
      <c r="K1299">
        <v>0</v>
      </c>
      <c r="L1299">
        <v>113</v>
      </c>
      <c r="M1299">
        <v>30</v>
      </c>
      <c r="N1299">
        <v>0</v>
      </c>
      <c r="O1299">
        <v>0</v>
      </c>
      <c r="P1299">
        <v>0</v>
      </c>
      <c r="Q1299" t="s">
        <v>42</v>
      </c>
      <c r="T1299" t="s">
        <v>73</v>
      </c>
      <c r="U1299" t="s">
        <v>169</v>
      </c>
      <c r="V1299" t="s">
        <v>38</v>
      </c>
      <c r="W1299" t="s">
        <v>39</v>
      </c>
      <c r="Y1299">
        <v>2018</v>
      </c>
      <c r="Z1299">
        <v>1</v>
      </c>
      <c r="AA1299" t="s">
        <v>230</v>
      </c>
      <c r="AB1299" t="s">
        <v>626</v>
      </c>
      <c r="AC1299" s="1">
        <v>43163</v>
      </c>
      <c r="AE1299" t="s">
        <v>41</v>
      </c>
    </row>
    <row r="1300" spans="1:31" x14ac:dyDescent="0.25">
      <c r="A1300">
        <v>2019</v>
      </c>
      <c r="B1300">
        <v>3</v>
      </c>
      <c r="C1300">
        <v>23</v>
      </c>
      <c r="D1300">
        <v>1</v>
      </c>
      <c r="E1300">
        <v>1</v>
      </c>
      <c r="F1300">
        <v>30000</v>
      </c>
      <c r="G1300">
        <v>2043219</v>
      </c>
      <c r="H1300" t="s">
        <v>624</v>
      </c>
      <c r="I1300" t="s">
        <v>625</v>
      </c>
      <c r="J1300" t="s">
        <v>34</v>
      </c>
      <c r="K1300">
        <v>0</v>
      </c>
      <c r="L1300">
        <v>114</v>
      </c>
      <c r="M1300">
        <v>10</v>
      </c>
      <c r="N1300">
        <v>0</v>
      </c>
      <c r="O1300">
        <v>0</v>
      </c>
      <c r="P1300">
        <v>0</v>
      </c>
      <c r="Q1300" t="s">
        <v>43</v>
      </c>
      <c r="T1300" t="s">
        <v>73</v>
      </c>
      <c r="U1300" t="s">
        <v>169</v>
      </c>
      <c r="V1300" t="s">
        <v>38</v>
      </c>
      <c r="W1300" t="s">
        <v>39</v>
      </c>
      <c r="Y1300">
        <v>2018</v>
      </c>
      <c r="Z1300">
        <v>1</v>
      </c>
      <c r="AA1300" t="s">
        <v>230</v>
      </c>
      <c r="AB1300" t="s">
        <v>626</v>
      </c>
      <c r="AC1300" s="1">
        <v>43163</v>
      </c>
      <c r="AE1300" t="s">
        <v>41</v>
      </c>
    </row>
    <row r="1301" spans="1:31" x14ac:dyDescent="0.25">
      <c r="A1301">
        <v>2019</v>
      </c>
      <c r="B1301">
        <v>3</v>
      </c>
      <c r="C1301">
        <v>23</v>
      </c>
      <c r="D1301">
        <v>1</v>
      </c>
      <c r="E1301">
        <v>1</v>
      </c>
      <c r="F1301">
        <v>30000</v>
      </c>
      <c r="G1301">
        <v>2043219</v>
      </c>
      <c r="H1301" t="s">
        <v>624</v>
      </c>
      <c r="I1301" t="s">
        <v>625</v>
      </c>
      <c r="J1301" t="s">
        <v>34</v>
      </c>
      <c r="K1301">
        <v>0</v>
      </c>
      <c r="L1301">
        <v>123</v>
      </c>
      <c r="M1301">
        <v>30</v>
      </c>
      <c r="N1301">
        <v>0</v>
      </c>
      <c r="O1301">
        <v>148750</v>
      </c>
      <c r="P1301">
        <v>148750</v>
      </c>
      <c r="Q1301" t="s">
        <v>44</v>
      </c>
      <c r="T1301" t="s">
        <v>73</v>
      </c>
      <c r="U1301" t="s">
        <v>169</v>
      </c>
      <c r="V1301" t="s">
        <v>38</v>
      </c>
      <c r="W1301" t="s">
        <v>39</v>
      </c>
      <c r="Y1301">
        <v>2018</v>
      </c>
      <c r="Z1301">
        <v>1</v>
      </c>
      <c r="AA1301" t="s">
        <v>230</v>
      </c>
      <c r="AB1301" t="s">
        <v>626</v>
      </c>
      <c r="AC1301" s="1">
        <v>43163</v>
      </c>
      <c r="AE1301" t="s">
        <v>41</v>
      </c>
    </row>
    <row r="1302" spans="1:31" x14ac:dyDescent="0.25">
      <c r="A1302">
        <v>2019</v>
      </c>
      <c r="B1302">
        <v>3</v>
      </c>
      <c r="C1302">
        <v>23</v>
      </c>
      <c r="D1302">
        <v>1</v>
      </c>
      <c r="E1302">
        <v>1</v>
      </c>
      <c r="F1302">
        <v>30000</v>
      </c>
      <c r="G1302">
        <v>2043219</v>
      </c>
      <c r="H1302" t="s">
        <v>624</v>
      </c>
      <c r="I1302" t="s">
        <v>625</v>
      </c>
      <c r="J1302" t="s">
        <v>34</v>
      </c>
      <c r="K1302">
        <v>0</v>
      </c>
      <c r="L1302">
        <v>125</v>
      </c>
      <c r="M1302">
        <v>30</v>
      </c>
      <c r="N1302">
        <v>0</v>
      </c>
      <c r="O1302">
        <v>0</v>
      </c>
      <c r="P1302">
        <v>0</v>
      </c>
      <c r="Q1302" t="s">
        <v>45</v>
      </c>
      <c r="T1302" t="s">
        <v>73</v>
      </c>
      <c r="U1302" t="s">
        <v>169</v>
      </c>
      <c r="V1302" t="s">
        <v>38</v>
      </c>
      <c r="W1302" t="s">
        <v>39</v>
      </c>
      <c r="Y1302">
        <v>2018</v>
      </c>
      <c r="Z1302">
        <v>1</v>
      </c>
      <c r="AA1302" t="s">
        <v>230</v>
      </c>
      <c r="AB1302" t="s">
        <v>626</v>
      </c>
      <c r="AC1302" s="1">
        <v>43163</v>
      </c>
      <c r="AE1302" t="s">
        <v>41</v>
      </c>
    </row>
    <row r="1303" spans="1:31" x14ac:dyDescent="0.25">
      <c r="A1303">
        <v>2019</v>
      </c>
      <c r="B1303">
        <v>3</v>
      </c>
      <c r="C1303">
        <v>23</v>
      </c>
      <c r="D1303">
        <v>1</v>
      </c>
      <c r="E1303">
        <v>1</v>
      </c>
      <c r="F1303">
        <v>30000</v>
      </c>
      <c r="G1303">
        <v>2043219</v>
      </c>
      <c r="H1303" t="s">
        <v>624</v>
      </c>
      <c r="I1303" t="s">
        <v>625</v>
      </c>
      <c r="J1303" t="s">
        <v>34</v>
      </c>
      <c r="K1303">
        <v>0</v>
      </c>
      <c r="L1303">
        <v>131</v>
      </c>
      <c r="M1303">
        <v>30</v>
      </c>
      <c r="N1303">
        <v>0</v>
      </c>
      <c r="O1303">
        <v>0</v>
      </c>
      <c r="P1303">
        <v>0</v>
      </c>
      <c r="Q1303" t="s">
        <v>46</v>
      </c>
      <c r="T1303" t="s">
        <v>73</v>
      </c>
      <c r="U1303" t="s">
        <v>169</v>
      </c>
      <c r="V1303" t="s">
        <v>38</v>
      </c>
      <c r="W1303" t="s">
        <v>39</v>
      </c>
      <c r="Y1303">
        <v>2018</v>
      </c>
      <c r="Z1303">
        <v>1</v>
      </c>
      <c r="AA1303" t="s">
        <v>230</v>
      </c>
      <c r="AB1303" t="s">
        <v>626</v>
      </c>
      <c r="AC1303" s="1">
        <v>43163</v>
      </c>
      <c r="AE1303" t="s">
        <v>41</v>
      </c>
    </row>
    <row r="1304" spans="1:31" x14ac:dyDescent="0.25">
      <c r="A1304">
        <v>2019</v>
      </c>
      <c r="B1304">
        <v>3</v>
      </c>
      <c r="C1304">
        <v>23</v>
      </c>
      <c r="D1304">
        <v>1</v>
      </c>
      <c r="E1304">
        <v>1</v>
      </c>
      <c r="F1304">
        <v>30000</v>
      </c>
      <c r="G1304">
        <v>2043219</v>
      </c>
      <c r="H1304" t="s">
        <v>624</v>
      </c>
      <c r="I1304" t="s">
        <v>625</v>
      </c>
      <c r="J1304" t="s">
        <v>34</v>
      </c>
      <c r="K1304">
        <v>0</v>
      </c>
      <c r="L1304">
        <v>133</v>
      </c>
      <c r="M1304">
        <v>30</v>
      </c>
      <c r="N1304">
        <v>0</v>
      </c>
      <c r="O1304">
        <v>900000</v>
      </c>
      <c r="P1304">
        <v>900000</v>
      </c>
      <c r="Q1304" t="s">
        <v>47</v>
      </c>
      <c r="T1304" t="s">
        <v>73</v>
      </c>
      <c r="U1304" t="s">
        <v>169</v>
      </c>
      <c r="V1304" t="s">
        <v>38</v>
      </c>
      <c r="W1304" t="s">
        <v>39</v>
      </c>
      <c r="Y1304">
        <v>2018</v>
      </c>
      <c r="Z1304">
        <v>1</v>
      </c>
      <c r="AA1304" t="s">
        <v>230</v>
      </c>
      <c r="AB1304" t="s">
        <v>626</v>
      </c>
      <c r="AC1304" s="1">
        <v>43163</v>
      </c>
      <c r="AE1304" t="s">
        <v>41</v>
      </c>
    </row>
    <row r="1305" spans="1:31" x14ac:dyDescent="0.25">
      <c r="A1305">
        <v>2019</v>
      </c>
      <c r="B1305">
        <v>3</v>
      </c>
      <c r="C1305">
        <v>23</v>
      </c>
      <c r="D1305">
        <v>1</v>
      </c>
      <c r="E1305">
        <v>1</v>
      </c>
      <c r="F1305">
        <v>30000</v>
      </c>
      <c r="G1305">
        <v>2043219</v>
      </c>
      <c r="H1305" t="s">
        <v>624</v>
      </c>
      <c r="I1305" t="s">
        <v>625</v>
      </c>
      <c r="J1305" t="s">
        <v>34</v>
      </c>
      <c r="K1305">
        <v>0</v>
      </c>
      <c r="L1305">
        <v>199</v>
      </c>
      <c r="M1305">
        <v>30</v>
      </c>
      <c r="N1305">
        <v>0</v>
      </c>
      <c r="O1305">
        <v>0</v>
      </c>
      <c r="P1305">
        <v>0</v>
      </c>
      <c r="Q1305" t="s">
        <v>48</v>
      </c>
      <c r="T1305" t="s">
        <v>73</v>
      </c>
      <c r="U1305" t="s">
        <v>169</v>
      </c>
      <c r="V1305" t="s">
        <v>38</v>
      </c>
      <c r="W1305" t="s">
        <v>39</v>
      </c>
      <c r="Y1305">
        <v>2018</v>
      </c>
      <c r="Z1305">
        <v>1</v>
      </c>
      <c r="AA1305" t="s">
        <v>230</v>
      </c>
      <c r="AB1305" t="s">
        <v>626</v>
      </c>
      <c r="AC1305" s="1">
        <v>43163</v>
      </c>
      <c r="AE1305" t="s">
        <v>41</v>
      </c>
    </row>
    <row r="1306" spans="1:31" x14ac:dyDescent="0.25">
      <c r="A1306">
        <v>2019</v>
      </c>
      <c r="B1306">
        <v>3</v>
      </c>
      <c r="C1306">
        <v>23</v>
      </c>
      <c r="D1306">
        <v>1</v>
      </c>
      <c r="E1306">
        <v>1</v>
      </c>
      <c r="F1306">
        <v>30000</v>
      </c>
      <c r="G1306">
        <v>2043219</v>
      </c>
      <c r="H1306" t="s">
        <v>624</v>
      </c>
      <c r="I1306" t="s">
        <v>625</v>
      </c>
      <c r="J1306" t="s">
        <v>34</v>
      </c>
      <c r="K1306">
        <v>0</v>
      </c>
      <c r="L1306">
        <v>232</v>
      </c>
      <c r="M1306">
        <v>30</v>
      </c>
      <c r="N1306">
        <v>0</v>
      </c>
      <c r="O1306">
        <v>0</v>
      </c>
      <c r="P1306">
        <v>0</v>
      </c>
      <c r="Q1306" t="s">
        <v>49</v>
      </c>
      <c r="T1306" t="s">
        <v>73</v>
      </c>
      <c r="U1306" t="s">
        <v>169</v>
      </c>
      <c r="V1306" t="s">
        <v>38</v>
      </c>
      <c r="W1306" t="s">
        <v>39</v>
      </c>
      <c r="Y1306">
        <v>2018</v>
      </c>
      <c r="Z1306">
        <v>1</v>
      </c>
      <c r="AA1306" t="s">
        <v>230</v>
      </c>
      <c r="AB1306" t="s">
        <v>626</v>
      </c>
      <c r="AC1306" s="1">
        <v>43163</v>
      </c>
      <c r="AE1306" t="s">
        <v>41</v>
      </c>
    </row>
    <row r="1307" spans="1:31" x14ac:dyDescent="0.25">
      <c r="A1307">
        <v>2019</v>
      </c>
      <c r="B1307">
        <v>3</v>
      </c>
      <c r="C1307">
        <v>23</v>
      </c>
      <c r="D1307">
        <v>1</v>
      </c>
      <c r="E1307">
        <v>1</v>
      </c>
      <c r="F1307">
        <v>21000</v>
      </c>
      <c r="G1307">
        <v>2084993</v>
      </c>
      <c r="H1307" t="s">
        <v>627</v>
      </c>
      <c r="I1307" t="s">
        <v>628</v>
      </c>
      <c r="J1307" t="s">
        <v>34</v>
      </c>
      <c r="K1307">
        <f>O1307+O1308+O1309+O1310+O1311+O1312+O1313+O1314+O1315</f>
        <v>3900000</v>
      </c>
      <c r="L1307">
        <v>111</v>
      </c>
      <c r="M1307">
        <v>10</v>
      </c>
      <c r="N1307" t="s">
        <v>99</v>
      </c>
      <c r="O1307">
        <v>3000000</v>
      </c>
      <c r="P1307">
        <v>2730000</v>
      </c>
      <c r="Q1307" t="s">
        <v>36</v>
      </c>
      <c r="T1307" t="s">
        <v>100</v>
      </c>
      <c r="U1307" t="s">
        <v>629</v>
      </c>
      <c r="V1307" t="s">
        <v>38</v>
      </c>
      <c r="W1307" t="s">
        <v>39</v>
      </c>
      <c r="Y1307">
        <v>1999</v>
      </c>
      <c r="Z1307">
        <v>1</v>
      </c>
      <c r="AA1307" t="s">
        <v>75</v>
      </c>
      <c r="AB1307" t="s">
        <v>630</v>
      </c>
      <c r="AC1307" s="1">
        <v>36192</v>
      </c>
      <c r="AE1307" t="s">
        <v>41</v>
      </c>
    </row>
    <row r="1308" spans="1:31" x14ac:dyDescent="0.25">
      <c r="A1308">
        <v>2019</v>
      </c>
      <c r="B1308">
        <v>3</v>
      </c>
      <c r="C1308">
        <v>23</v>
      </c>
      <c r="D1308">
        <v>1</v>
      </c>
      <c r="E1308">
        <v>1</v>
      </c>
      <c r="F1308">
        <v>21000</v>
      </c>
      <c r="G1308">
        <v>2084993</v>
      </c>
      <c r="H1308" t="s">
        <v>627</v>
      </c>
      <c r="I1308" t="s">
        <v>628</v>
      </c>
      <c r="J1308" t="s">
        <v>34</v>
      </c>
      <c r="K1308">
        <v>0</v>
      </c>
      <c r="L1308">
        <v>113</v>
      </c>
      <c r="M1308">
        <v>30</v>
      </c>
      <c r="N1308">
        <v>0</v>
      </c>
      <c r="O1308">
        <v>0</v>
      </c>
      <c r="P1308">
        <v>0</v>
      </c>
      <c r="Q1308" t="s">
        <v>42</v>
      </c>
      <c r="T1308" t="s">
        <v>100</v>
      </c>
      <c r="U1308" t="s">
        <v>629</v>
      </c>
      <c r="V1308" t="s">
        <v>38</v>
      </c>
      <c r="W1308" t="s">
        <v>39</v>
      </c>
      <c r="Y1308">
        <v>1999</v>
      </c>
      <c r="Z1308">
        <v>1</v>
      </c>
      <c r="AA1308" t="s">
        <v>75</v>
      </c>
      <c r="AB1308" t="s">
        <v>630</v>
      </c>
      <c r="AC1308" s="1">
        <v>36192</v>
      </c>
      <c r="AE1308" t="s">
        <v>41</v>
      </c>
    </row>
    <row r="1309" spans="1:31" x14ac:dyDescent="0.25">
      <c r="A1309">
        <v>2019</v>
      </c>
      <c r="B1309">
        <v>3</v>
      </c>
      <c r="C1309">
        <v>23</v>
      </c>
      <c r="D1309">
        <v>1</v>
      </c>
      <c r="E1309">
        <v>1</v>
      </c>
      <c r="F1309">
        <v>21000</v>
      </c>
      <c r="G1309">
        <v>2084993</v>
      </c>
      <c r="H1309" t="s">
        <v>627</v>
      </c>
      <c r="I1309" t="s">
        <v>628</v>
      </c>
      <c r="J1309" t="s">
        <v>34</v>
      </c>
      <c r="K1309">
        <v>0</v>
      </c>
      <c r="L1309">
        <v>114</v>
      </c>
      <c r="M1309">
        <v>30</v>
      </c>
      <c r="N1309">
        <v>0</v>
      </c>
      <c r="O1309">
        <v>0</v>
      </c>
      <c r="P1309">
        <v>0</v>
      </c>
      <c r="Q1309" t="s">
        <v>43</v>
      </c>
      <c r="T1309" t="s">
        <v>100</v>
      </c>
      <c r="U1309" t="s">
        <v>629</v>
      </c>
      <c r="V1309" t="s">
        <v>38</v>
      </c>
      <c r="W1309" t="s">
        <v>39</v>
      </c>
      <c r="Y1309">
        <v>1999</v>
      </c>
      <c r="Z1309">
        <v>1</v>
      </c>
      <c r="AA1309" t="s">
        <v>75</v>
      </c>
      <c r="AB1309" t="s">
        <v>630</v>
      </c>
      <c r="AC1309" s="1">
        <v>36192</v>
      </c>
      <c r="AE1309" t="s">
        <v>41</v>
      </c>
    </row>
    <row r="1310" spans="1:31" x14ac:dyDescent="0.25">
      <c r="A1310">
        <v>2019</v>
      </c>
      <c r="B1310">
        <v>3</v>
      </c>
      <c r="C1310">
        <v>23</v>
      </c>
      <c r="D1310">
        <v>1</v>
      </c>
      <c r="E1310">
        <v>1</v>
      </c>
      <c r="F1310">
        <v>21000</v>
      </c>
      <c r="G1310">
        <v>2084993</v>
      </c>
      <c r="H1310" t="s">
        <v>627</v>
      </c>
      <c r="I1310" t="s">
        <v>628</v>
      </c>
      <c r="J1310" t="s">
        <v>34</v>
      </c>
      <c r="K1310">
        <v>0</v>
      </c>
      <c r="L1310">
        <v>123</v>
      </c>
      <c r="M1310">
        <v>30</v>
      </c>
      <c r="N1310">
        <v>0</v>
      </c>
      <c r="O1310">
        <v>0</v>
      </c>
      <c r="P1310">
        <v>0</v>
      </c>
      <c r="Q1310" t="s">
        <v>44</v>
      </c>
      <c r="T1310" t="s">
        <v>100</v>
      </c>
      <c r="U1310" t="s">
        <v>629</v>
      </c>
      <c r="V1310" t="s">
        <v>38</v>
      </c>
      <c r="W1310" t="s">
        <v>39</v>
      </c>
      <c r="Y1310">
        <v>1999</v>
      </c>
      <c r="Z1310">
        <v>1</v>
      </c>
      <c r="AA1310" t="s">
        <v>75</v>
      </c>
      <c r="AB1310" t="s">
        <v>630</v>
      </c>
      <c r="AC1310" s="1">
        <v>36192</v>
      </c>
      <c r="AE1310" t="s">
        <v>41</v>
      </c>
    </row>
    <row r="1311" spans="1:31" x14ac:dyDescent="0.25">
      <c r="A1311">
        <v>2019</v>
      </c>
      <c r="B1311">
        <v>3</v>
      </c>
      <c r="C1311">
        <v>23</v>
      </c>
      <c r="D1311">
        <v>1</v>
      </c>
      <c r="E1311">
        <v>1</v>
      </c>
      <c r="F1311">
        <v>21000</v>
      </c>
      <c r="G1311">
        <v>2084993</v>
      </c>
      <c r="H1311" t="s">
        <v>627</v>
      </c>
      <c r="I1311" t="s">
        <v>628</v>
      </c>
      <c r="J1311" t="s">
        <v>34</v>
      </c>
      <c r="K1311">
        <v>0</v>
      </c>
      <c r="L1311">
        <v>125</v>
      </c>
      <c r="M1311">
        <v>30</v>
      </c>
      <c r="N1311">
        <v>0</v>
      </c>
      <c r="O1311">
        <v>0</v>
      </c>
      <c r="P1311">
        <v>0</v>
      </c>
      <c r="Q1311" t="s">
        <v>45</v>
      </c>
      <c r="T1311" t="s">
        <v>100</v>
      </c>
      <c r="U1311" t="s">
        <v>629</v>
      </c>
      <c r="V1311" t="s">
        <v>38</v>
      </c>
      <c r="W1311" t="s">
        <v>39</v>
      </c>
      <c r="Y1311">
        <v>1999</v>
      </c>
      <c r="Z1311">
        <v>1</v>
      </c>
      <c r="AA1311" t="s">
        <v>75</v>
      </c>
      <c r="AB1311" t="s">
        <v>630</v>
      </c>
      <c r="AC1311" s="1">
        <v>36192</v>
      </c>
      <c r="AE1311" t="s">
        <v>41</v>
      </c>
    </row>
    <row r="1312" spans="1:31" x14ac:dyDescent="0.25">
      <c r="A1312">
        <v>2019</v>
      </c>
      <c r="B1312">
        <v>3</v>
      </c>
      <c r="C1312">
        <v>23</v>
      </c>
      <c r="D1312">
        <v>1</v>
      </c>
      <c r="E1312">
        <v>1</v>
      </c>
      <c r="F1312">
        <v>21000</v>
      </c>
      <c r="G1312">
        <v>2084993</v>
      </c>
      <c r="H1312" t="s">
        <v>627</v>
      </c>
      <c r="I1312" t="s">
        <v>628</v>
      </c>
      <c r="J1312" t="s">
        <v>34</v>
      </c>
      <c r="K1312">
        <v>0</v>
      </c>
      <c r="L1312">
        <v>131</v>
      </c>
      <c r="M1312">
        <v>30</v>
      </c>
      <c r="N1312">
        <v>0</v>
      </c>
      <c r="O1312">
        <v>0</v>
      </c>
      <c r="P1312">
        <v>0</v>
      </c>
      <c r="Q1312" t="s">
        <v>46</v>
      </c>
      <c r="T1312" t="s">
        <v>100</v>
      </c>
      <c r="U1312" t="s">
        <v>629</v>
      </c>
      <c r="V1312" t="s">
        <v>38</v>
      </c>
      <c r="W1312" t="s">
        <v>39</v>
      </c>
      <c r="Y1312">
        <v>1999</v>
      </c>
      <c r="Z1312">
        <v>1</v>
      </c>
      <c r="AA1312" t="s">
        <v>75</v>
      </c>
      <c r="AB1312" t="s">
        <v>630</v>
      </c>
      <c r="AC1312" s="1">
        <v>36192</v>
      </c>
      <c r="AE1312" t="s">
        <v>41</v>
      </c>
    </row>
    <row r="1313" spans="1:31" x14ac:dyDescent="0.25">
      <c r="A1313">
        <v>2019</v>
      </c>
      <c r="B1313">
        <v>3</v>
      </c>
      <c r="C1313">
        <v>23</v>
      </c>
      <c r="D1313">
        <v>1</v>
      </c>
      <c r="E1313">
        <v>1</v>
      </c>
      <c r="F1313">
        <v>21000</v>
      </c>
      <c r="G1313">
        <v>2084993</v>
      </c>
      <c r="H1313" t="s">
        <v>627</v>
      </c>
      <c r="I1313" t="s">
        <v>628</v>
      </c>
      <c r="J1313" t="s">
        <v>34</v>
      </c>
      <c r="K1313">
        <v>0</v>
      </c>
      <c r="L1313">
        <v>133</v>
      </c>
      <c r="M1313">
        <v>30</v>
      </c>
      <c r="N1313">
        <v>0</v>
      </c>
      <c r="O1313">
        <v>900000</v>
      </c>
      <c r="P1313">
        <v>900000</v>
      </c>
      <c r="Q1313" t="s">
        <v>47</v>
      </c>
      <c r="T1313" t="s">
        <v>100</v>
      </c>
      <c r="U1313" t="s">
        <v>629</v>
      </c>
      <c r="V1313" t="s">
        <v>38</v>
      </c>
      <c r="W1313" t="s">
        <v>39</v>
      </c>
      <c r="Y1313">
        <v>1999</v>
      </c>
      <c r="Z1313">
        <v>1</v>
      </c>
      <c r="AA1313" t="s">
        <v>75</v>
      </c>
      <c r="AB1313" t="s">
        <v>630</v>
      </c>
      <c r="AC1313" s="1">
        <v>36192</v>
      </c>
      <c r="AE1313" t="s">
        <v>41</v>
      </c>
    </row>
    <row r="1314" spans="1:31" x14ac:dyDescent="0.25">
      <c r="A1314">
        <v>2019</v>
      </c>
      <c r="B1314">
        <v>3</v>
      </c>
      <c r="C1314">
        <v>23</v>
      </c>
      <c r="D1314">
        <v>1</v>
      </c>
      <c r="E1314">
        <v>1</v>
      </c>
      <c r="F1314">
        <v>21000</v>
      </c>
      <c r="G1314">
        <v>2084993</v>
      </c>
      <c r="H1314" t="s">
        <v>627</v>
      </c>
      <c r="I1314" t="s">
        <v>628</v>
      </c>
      <c r="J1314" t="s">
        <v>34</v>
      </c>
      <c r="K1314">
        <v>0</v>
      </c>
      <c r="L1314">
        <v>199</v>
      </c>
      <c r="M1314">
        <v>30</v>
      </c>
      <c r="N1314">
        <v>0</v>
      </c>
      <c r="O1314">
        <v>0</v>
      </c>
      <c r="P1314">
        <v>0</v>
      </c>
      <c r="Q1314" t="s">
        <v>48</v>
      </c>
      <c r="T1314" t="s">
        <v>100</v>
      </c>
      <c r="U1314" t="s">
        <v>629</v>
      </c>
      <c r="V1314" t="s">
        <v>38</v>
      </c>
      <c r="W1314" t="s">
        <v>39</v>
      </c>
      <c r="Y1314">
        <v>1999</v>
      </c>
      <c r="Z1314">
        <v>1</v>
      </c>
      <c r="AA1314" t="s">
        <v>75</v>
      </c>
      <c r="AB1314" t="s">
        <v>630</v>
      </c>
      <c r="AC1314" s="1">
        <v>36192</v>
      </c>
      <c r="AE1314" t="s">
        <v>41</v>
      </c>
    </row>
    <row r="1315" spans="1:31" x14ac:dyDescent="0.25">
      <c r="A1315">
        <v>2019</v>
      </c>
      <c r="B1315">
        <v>3</v>
      </c>
      <c r="C1315">
        <v>23</v>
      </c>
      <c r="D1315">
        <v>1</v>
      </c>
      <c r="E1315">
        <v>1</v>
      </c>
      <c r="F1315">
        <v>21000</v>
      </c>
      <c r="G1315">
        <v>2084993</v>
      </c>
      <c r="H1315" t="s">
        <v>627</v>
      </c>
      <c r="I1315" t="s">
        <v>628</v>
      </c>
      <c r="J1315" t="s">
        <v>34</v>
      </c>
      <c r="K1315">
        <v>0</v>
      </c>
      <c r="L1315">
        <v>232</v>
      </c>
      <c r="M1315">
        <v>30</v>
      </c>
      <c r="N1315">
        <v>0</v>
      </c>
      <c r="O1315">
        <v>0</v>
      </c>
      <c r="P1315">
        <v>0</v>
      </c>
      <c r="Q1315" t="s">
        <v>49</v>
      </c>
      <c r="T1315" t="s">
        <v>100</v>
      </c>
      <c r="U1315" t="s">
        <v>629</v>
      </c>
      <c r="V1315" t="s">
        <v>38</v>
      </c>
      <c r="W1315" t="s">
        <v>39</v>
      </c>
      <c r="Y1315">
        <v>1999</v>
      </c>
      <c r="Z1315">
        <v>1</v>
      </c>
      <c r="AA1315" t="s">
        <v>75</v>
      </c>
      <c r="AB1315" t="s">
        <v>630</v>
      </c>
      <c r="AC1315" s="1">
        <v>36192</v>
      </c>
      <c r="AE1315" t="s">
        <v>41</v>
      </c>
    </row>
    <row r="1316" spans="1:31" x14ac:dyDescent="0.25">
      <c r="A1316">
        <v>2019</v>
      </c>
      <c r="B1316">
        <v>3</v>
      </c>
      <c r="C1316">
        <v>23</v>
      </c>
      <c r="D1316">
        <v>1</v>
      </c>
      <c r="E1316">
        <v>1</v>
      </c>
      <c r="F1316">
        <v>4300</v>
      </c>
      <c r="G1316">
        <v>2128397</v>
      </c>
      <c r="H1316" t="s">
        <v>631</v>
      </c>
      <c r="I1316" t="s">
        <v>632</v>
      </c>
      <c r="J1316" t="s">
        <v>34</v>
      </c>
      <c r="K1316">
        <f>O1316+O1317+O1318+O1319+O1320+O1321+O1322+O1323+O1324</f>
        <v>10647634</v>
      </c>
      <c r="L1316">
        <v>111</v>
      </c>
      <c r="M1316">
        <v>30</v>
      </c>
      <c r="N1316" t="s">
        <v>133</v>
      </c>
      <c r="O1316">
        <v>4900000</v>
      </c>
      <c r="P1316">
        <v>4459000</v>
      </c>
      <c r="Q1316" t="s">
        <v>36</v>
      </c>
      <c r="T1316" t="s">
        <v>37</v>
      </c>
      <c r="U1316" t="s">
        <v>633</v>
      </c>
      <c r="V1316" t="s">
        <v>38</v>
      </c>
      <c r="W1316" t="s">
        <v>39</v>
      </c>
      <c r="Y1316">
        <v>2006</v>
      </c>
      <c r="Z1316">
        <v>1</v>
      </c>
      <c r="AA1316" t="s">
        <v>634</v>
      </c>
      <c r="AB1316" t="s">
        <v>635</v>
      </c>
      <c r="AC1316" s="1">
        <v>39022</v>
      </c>
      <c r="AE1316" t="s">
        <v>41</v>
      </c>
    </row>
    <row r="1317" spans="1:31" x14ac:dyDescent="0.25">
      <c r="A1317">
        <v>2019</v>
      </c>
      <c r="B1317">
        <v>3</v>
      </c>
      <c r="C1317">
        <v>23</v>
      </c>
      <c r="D1317">
        <v>1</v>
      </c>
      <c r="E1317">
        <v>1</v>
      </c>
      <c r="F1317">
        <v>4300</v>
      </c>
      <c r="G1317">
        <v>2128397</v>
      </c>
      <c r="H1317" t="s">
        <v>631</v>
      </c>
      <c r="I1317" t="s">
        <v>632</v>
      </c>
      <c r="J1317" t="s">
        <v>34</v>
      </c>
      <c r="K1317">
        <v>0</v>
      </c>
      <c r="L1317">
        <v>113</v>
      </c>
      <c r="M1317">
        <v>30</v>
      </c>
      <c r="N1317">
        <v>0</v>
      </c>
      <c r="O1317">
        <v>0</v>
      </c>
      <c r="P1317">
        <v>0</v>
      </c>
      <c r="Q1317" t="s">
        <v>42</v>
      </c>
      <c r="T1317" t="s">
        <v>37</v>
      </c>
      <c r="U1317" t="s">
        <v>633</v>
      </c>
      <c r="V1317" t="s">
        <v>38</v>
      </c>
      <c r="W1317" t="s">
        <v>39</v>
      </c>
      <c r="Y1317">
        <v>2006</v>
      </c>
      <c r="Z1317">
        <v>1</v>
      </c>
      <c r="AA1317" t="s">
        <v>634</v>
      </c>
      <c r="AB1317" t="s">
        <v>635</v>
      </c>
      <c r="AC1317" s="1">
        <v>39022</v>
      </c>
      <c r="AE1317" t="s">
        <v>41</v>
      </c>
    </row>
    <row r="1318" spans="1:31" x14ac:dyDescent="0.25">
      <c r="A1318">
        <v>2019</v>
      </c>
      <c r="B1318">
        <v>3</v>
      </c>
      <c r="C1318">
        <v>23</v>
      </c>
      <c r="D1318">
        <v>1</v>
      </c>
      <c r="E1318">
        <v>1</v>
      </c>
      <c r="F1318">
        <v>4300</v>
      </c>
      <c r="G1318">
        <v>2128397</v>
      </c>
      <c r="H1318" t="s">
        <v>631</v>
      </c>
      <c r="I1318" t="s">
        <v>632</v>
      </c>
      <c r="J1318" t="s">
        <v>34</v>
      </c>
      <c r="K1318">
        <v>0</v>
      </c>
      <c r="L1318">
        <v>114</v>
      </c>
      <c r="M1318">
        <v>10</v>
      </c>
      <c r="N1318">
        <v>0</v>
      </c>
      <c r="O1318">
        <v>0</v>
      </c>
      <c r="P1318">
        <v>0</v>
      </c>
      <c r="Q1318" t="s">
        <v>43</v>
      </c>
      <c r="T1318" t="s">
        <v>37</v>
      </c>
      <c r="U1318" t="s">
        <v>633</v>
      </c>
      <c r="V1318" t="s">
        <v>38</v>
      </c>
      <c r="W1318" t="s">
        <v>39</v>
      </c>
      <c r="Y1318">
        <v>2006</v>
      </c>
      <c r="Z1318">
        <v>1</v>
      </c>
      <c r="AA1318" t="s">
        <v>634</v>
      </c>
      <c r="AB1318" t="s">
        <v>635</v>
      </c>
      <c r="AC1318" s="1">
        <v>39022</v>
      </c>
      <c r="AE1318" t="s">
        <v>41</v>
      </c>
    </row>
    <row r="1319" spans="1:31" x14ac:dyDescent="0.25">
      <c r="A1319">
        <v>2019</v>
      </c>
      <c r="B1319">
        <v>3</v>
      </c>
      <c r="C1319">
        <v>23</v>
      </c>
      <c r="D1319">
        <v>1</v>
      </c>
      <c r="E1319">
        <v>1</v>
      </c>
      <c r="F1319">
        <v>4300</v>
      </c>
      <c r="G1319">
        <v>2128397</v>
      </c>
      <c r="H1319" t="s">
        <v>631</v>
      </c>
      <c r="I1319" t="s">
        <v>632</v>
      </c>
      <c r="J1319" t="s">
        <v>34</v>
      </c>
      <c r="K1319">
        <v>0</v>
      </c>
      <c r="L1319">
        <v>123</v>
      </c>
      <c r="M1319">
        <v>30</v>
      </c>
      <c r="N1319">
        <v>0</v>
      </c>
      <c r="O1319">
        <v>645984</v>
      </c>
      <c r="P1319">
        <v>645984</v>
      </c>
      <c r="Q1319" t="s">
        <v>44</v>
      </c>
      <c r="T1319" t="s">
        <v>37</v>
      </c>
      <c r="U1319" t="s">
        <v>633</v>
      </c>
      <c r="V1319" t="s">
        <v>38</v>
      </c>
      <c r="W1319" t="s">
        <v>39</v>
      </c>
      <c r="Y1319">
        <v>2006</v>
      </c>
      <c r="Z1319">
        <v>1</v>
      </c>
      <c r="AA1319" t="s">
        <v>634</v>
      </c>
      <c r="AB1319" t="s">
        <v>635</v>
      </c>
      <c r="AC1319" s="1">
        <v>39022</v>
      </c>
      <c r="AE1319" t="s">
        <v>41</v>
      </c>
    </row>
    <row r="1320" spans="1:31" x14ac:dyDescent="0.25">
      <c r="A1320">
        <v>2019</v>
      </c>
      <c r="B1320">
        <v>3</v>
      </c>
      <c r="C1320">
        <v>23</v>
      </c>
      <c r="D1320">
        <v>1</v>
      </c>
      <c r="E1320">
        <v>1</v>
      </c>
      <c r="F1320">
        <v>4300</v>
      </c>
      <c r="G1320">
        <v>2128397</v>
      </c>
      <c r="H1320" t="s">
        <v>631</v>
      </c>
      <c r="I1320" t="s">
        <v>632</v>
      </c>
      <c r="J1320" t="s">
        <v>34</v>
      </c>
      <c r="K1320">
        <v>0</v>
      </c>
      <c r="L1320">
        <v>125</v>
      </c>
      <c r="M1320">
        <v>30</v>
      </c>
      <c r="N1320">
        <v>0</v>
      </c>
      <c r="O1320">
        <v>0</v>
      </c>
      <c r="P1320">
        <v>0</v>
      </c>
      <c r="Q1320" t="s">
        <v>45</v>
      </c>
      <c r="T1320" t="s">
        <v>37</v>
      </c>
      <c r="U1320" t="s">
        <v>633</v>
      </c>
      <c r="V1320" t="s">
        <v>38</v>
      </c>
      <c r="W1320" t="s">
        <v>39</v>
      </c>
      <c r="Y1320">
        <v>2006</v>
      </c>
      <c r="Z1320">
        <v>1</v>
      </c>
      <c r="AA1320" t="s">
        <v>634</v>
      </c>
      <c r="AB1320" t="s">
        <v>635</v>
      </c>
      <c r="AC1320" s="1">
        <v>39022</v>
      </c>
      <c r="AE1320" t="s">
        <v>41</v>
      </c>
    </row>
    <row r="1321" spans="1:31" x14ac:dyDescent="0.25">
      <c r="A1321">
        <v>2019</v>
      </c>
      <c r="B1321">
        <v>3</v>
      </c>
      <c r="C1321">
        <v>23</v>
      </c>
      <c r="D1321">
        <v>1</v>
      </c>
      <c r="E1321">
        <v>1</v>
      </c>
      <c r="F1321">
        <v>4300</v>
      </c>
      <c r="G1321">
        <v>2128397</v>
      </c>
      <c r="H1321" t="s">
        <v>631</v>
      </c>
      <c r="I1321" t="s">
        <v>632</v>
      </c>
      <c r="J1321" t="s">
        <v>34</v>
      </c>
      <c r="K1321">
        <v>0</v>
      </c>
      <c r="L1321">
        <v>131</v>
      </c>
      <c r="M1321">
        <v>30</v>
      </c>
      <c r="N1321">
        <v>0</v>
      </c>
      <c r="O1321">
        <v>0</v>
      </c>
      <c r="P1321">
        <v>0</v>
      </c>
      <c r="Q1321" t="s">
        <v>46</v>
      </c>
      <c r="T1321" t="s">
        <v>37</v>
      </c>
      <c r="U1321" t="s">
        <v>633</v>
      </c>
      <c r="V1321" t="s">
        <v>38</v>
      </c>
      <c r="W1321" t="s">
        <v>39</v>
      </c>
      <c r="Y1321">
        <v>2006</v>
      </c>
      <c r="Z1321">
        <v>1</v>
      </c>
      <c r="AA1321" t="s">
        <v>634</v>
      </c>
      <c r="AB1321" t="s">
        <v>635</v>
      </c>
      <c r="AC1321" s="1">
        <v>39022</v>
      </c>
      <c r="AE1321" t="s">
        <v>41</v>
      </c>
    </row>
    <row r="1322" spans="1:31" x14ac:dyDescent="0.25">
      <c r="A1322">
        <v>2019</v>
      </c>
      <c r="B1322">
        <v>3</v>
      </c>
      <c r="C1322">
        <v>23</v>
      </c>
      <c r="D1322">
        <v>1</v>
      </c>
      <c r="E1322">
        <v>1</v>
      </c>
      <c r="F1322">
        <v>4300</v>
      </c>
      <c r="G1322">
        <v>2128397</v>
      </c>
      <c r="H1322" t="s">
        <v>631</v>
      </c>
      <c r="I1322" t="s">
        <v>632</v>
      </c>
      <c r="J1322" t="s">
        <v>34</v>
      </c>
      <c r="K1322">
        <v>0</v>
      </c>
      <c r="L1322">
        <v>133</v>
      </c>
      <c r="M1322">
        <v>30</v>
      </c>
      <c r="N1322">
        <v>0</v>
      </c>
      <c r="O1322">
        <v>1470000</v>
      </c>
      <c r="P1322">
        <v>1470000</v>
      </c>
      <c r="Q1322" t="s">
        <v>47</v>
      </c>
      <c r="T1322" t="s">
        <v>37</v>
      </c>
      <c r="U1322" t="s">
        <v>633</v>
      </c>
      <c r="V1322" t="s">
        <v>38</v>
      </c>
      <c r="W1322" t="s">
        <v>39</v>
      </c>
      <c r="Y1322">
        <v>2006</v>
      </c>
      <c r="Z1322">
        <v>1</v>
      </c>
      <c r="AA1322" t="s">
        <v>634</v>
      </c>
      <c r="AB1322" t="s">
        <v>635</v>
      </c>
      <c r="AC1322" s="1">
        <v>39022</v>
      </c>
      <c r="AE1322" t="s">
        <v>41</v>
      </c>
    </row>
    <row r="1323" spans="1:31" x14ac:dyDescent="0.25">
      <c r="A1323">
        <v>2019</v>
      </c>
      <c r="B1323">
        <v>3</v>
      </c>
      <c r="C1323">
        <v>23</v>
      </c>
      <c r="D1323">
        <v>1</v>
      </c>
      <c r="E1323">
        <v>1</v>
      </c>
      <c r="F1323">
        <v>4300</v>
      </c>
      <c r="G1323">
        <v>2128397</v>
      </c>
      <c r="H1323" t="s">
        <v>631</v>
      </c>
      <c r="I1323" t="s">
        <v>632</v>
      </c>
      <c r="J1323" t="s">
        <v>34</v>
      </c>
      <c r="K1323">
        <v>0</v>
      </c>
      <c r="L1323">
        <v>199</v>
      </c>
      <c r="M1323">
        <v>30</v>
      </c>
      <c r="N1323">
        <v>0</v>
      </c>
      <c r="O1323">
        <v>0</v>
      </c>
      <c r="P1323">
        <v>0</v>
      </c>
      <c r="Q1323" t="s">
        <v>48</v>
      </c>
      <c r="T1323" t="s">
        <v>37</v>
      </c>
      <c r="U1323" t="s">
        <v>633</v>
      </c>
      <c r="V1323" t="s">
        <v>38</v>
      </c>
      <c r="W1323" t="s">
        <v>39</v>
      </c>
      <c r="Y1323">
        <v>2006</v>
      </c>
      <c r="Z1323">
        <v>1</v>
      </c>
      <c r="AA1323" t="s">
        <v>634</v>
      </c>
      <c r="AB1323" t="s">
        <v>635</v>
      </c>
      <c r="AC1323" s="1">
        <v>39022</v>
      </c>
      <c r="AE1323" t="s">
        <v>41</v>
      </c>
    </row>
    <row r="1324" spans="1:31" x14ac:dyDescent="0.25">
      <c r="A1324">
        <v>2019</v>
      </c>
      <c r="B1324">
        <v>3</v>
      </c>
      <c r="C1324">
        <v>23</v>
      </c>
      <c r="D1324">
        <v>1</v>
      </c>
      <c r="E1324">
        <v>1</v>
      </c>
      <c r="F1324">
        <v>4300</v>
      </c>
      <c r="G1324">
        <v>2128397</v>
      </c>
      <c r="H1324" t="s">
        <v>631</v>
      </c>
      <c r="I1324" t="s">
        <v>632</v>
      </c>
      <c r="J1324" t="s">
        <v>34</v>
      </c>
      <c r="K1324">
        <v>0</v>
      </c>
      <c r="L1324">
        <v>232</v>
      </c>
      <c r="M1324">
        <v>30</v>
      </c>
      <c r="N1324">
        <v>0</v>
      </c>
      <c r="O1324">
        <f>1620850+2010800</f>
        <v>3631650</v>
      </c>
      <c r="P1324">
        <f>1620850+2010800</f>
        <v>3631650</v>
      </c>
      <c r="Q1324" t="s">
        <v>49</v>
      </c>
      <c r="T1324" t="s">
        <v>37</v>
      </c>
      <c r="U1324" t="s">
        <v>633</v>
      </c>
      <c r="V1324" t="s">
        <v>38</v>
      </c>
      <c r="W1324" t="s">
        <v>39</v>
      </c>
      <c r="Y1324">
        <v>2006</v>
      </c>
      <c r="Z1324">
        <v>1</v>
      </c>
      <c r="AA1324" t="s">
        <v>634</v>
      </c>
      <c r="AB1324" t="s">
        <v>635</v>
      </c>
      <c r="AC1324" s="1">
        <v>39022</v>
      </c>
      <c r="AE1324" t="s">
        <v>41</v>
      </c>
    </row>
    <row r="1325" spans="1:31" x14ac:dyDescent="0.25">
      <c r="A1325">
        <v>2019</v>
      </c>
      <c r="B1325">
        <v>3</v>
      </c>
      <c r="C1325">
        <v>23</v>
      </c>
      <c r="D1325">
        <v>1</v>
      </c>
      <c r="E1325">
        <v>1</v>
      </c>
      <c r="F1325">
        <v>45000</v>
      </c>
      <c r="G1325">
        <v>2133809</v>
      </c>
      <c r="H1325" t="s">
        <v>636</v>
      </c>
      <c r="I1325" t="s">
        <v>637</v>
      </c>
      <c r="J1325" t="s">
        <v>34</v>
      </c>
      <c r="K1325">
        <f>O1325+O1326+O1327+O1328+O1329+O1330+O1331+O1332+O1333</f>
        <v>4497850</v>
      </c>
      <c r="L1325">
        <v>111</v>
      </c>
      <c r="M1325">
        <v>10</v>
      </c>
      <c r="N1325" t="s">
        <v>494</v>
      </c>
      <c r="O1325">
        <v>2800000</v>
      </c>
      <c r="P1325">
        <v>2548000</v>
      </c>
      <c r="Q1325" t="s">
        <v>36</v>
      </c>
      <c r="T1325" t="s">
        <v>73</v>
      </c>
      <c r="U1325" t="s">
        <v>139</v>
      </c>
      <c r="V1325" t="s">
        <v>38</v>
      </c>
      <c r="W1325" t="s">
        <v>39</v>
      </c>
      <c r="Y1325">
        <v>2014</v>
      </c>
      <c r="Z1325">
        <v>1</v>
      </c>
      <c r="AA1325" t="s">
        <v>75</v>
      </c>
      <c r="AB1325" t="s">
        <v>638</v>
      </c>
      <c r="AC1325" s="1">
        <v>41869</v>
      </c>
      <c r="AE1325" t="s">
        <v>41</v>
      </c>
    </row>
    <row r="1326" spans="1:31" x14ac:dyDescent="0.25">
      <c r="A1326">
        <v>2019</v>
      </c>
      <c r="B1326">
        <v>3</v>
      </c>
      <c r="C1326">
        <v>23</v>
      </c>
      <c r="D1326">
        <v>1</v>
      </c>
      <c r="E1326">
        <v>1</v>
      </c>
      <c r="F1326">
        <v>45000</v>
      </c>
      <c r="G1326">
        <v>2133809</v>
      </c>
      <c r="H1326" t="s">
        <v>636</v>
      </c>
      <c r="I1326" t="s">
        <v>637</v>
      </c>
      <c r="J1326" t="s">
        <v>34</v>
      </c>
      <c r="K1326">
        <v>0</v>
      </c>
      <c r="L1326">
        <v>113</v>
      </c>
      <c r="M1326">
        <v>30</v>
      </c>
      <c r="N1326">
        <v>0</v>
      </c>
      <c r="O1326">
        <v>0</v>
      </c>
      <c r="P1326">
        <v>0</v>
      </c>
      <c r="Q1326" t="s">
        <v>42</v>
      </c>
      <c r="T1326" t="s">
        <v>73</v>
      </c>
      <c r="U1326" t="s">
        <v>139</v>
      </c>
      <c r="V1326" t="s">
        <v>38</v>
      </c>
      <c r="W1326" t="s">
        <v>39</v>
      </c>
      <c r="Y1326">
        <v>2014</v>
      </c>
      <c r="Z1326">
        <v>1</v>
      </c>
      <c r="AA1326" t="s">
        <v>75</v>
      </c>
      <c r="AB1326" t="s">
        <v>638</v>
      </c>
      <c r="AC1326" s="1">
        <v>41869</v>
      </c>
      <c r="AE1326" t="s">
        <v>41</v>
      </c>
    </row>
    <row r="1327" spans="1:31" x14ac:dyDescent="0.25">
      <c r="A1327">
        <v>2019</v>
      </c>
      <c r="B1327">
        <v>3</v>
      </c>
      <c r="C1327">
        <v>23</v>
      </c>
      <c r="D1327">
        <v>1</v>
      </c>
      <c r="E1327">
        <v>1</v>
      </c>
      <c r="F1327">
        <v>45000</v>
      </c>
      <c r="G1327">
        <v>2133809</v>
      </c>
      <c r="H1327" t="s">
        <v>636</v>
      </c>
      <c r="I1327" t="s">
        <v>637</v>
      </c>
      <c r="J1327" t="s">
        <v>34</v>
      </c>
      <c r="K1327">
        <v>0</v>
      </c>
      <c r="L1327">
        <v>114</v>
      </c>
      <c r="M1327">
        <v>10</v>
      </c>
      <c r="N1327">
        <v>0</v>
      </c>
      <c r="O1327">
        <v>0</v>
      </c>
      <c r="P1327">
        <v>0</v>
      </c>
      <c r="Q1327" t="s">
        <v>43</v>
      </c>
      <c r="T1327" t="s">
        <v>73</v>
      </c>
      <c r="U1327" t="s">
        <v>139</v>
      </c>
      <c r="V1327" t="s">
        <v>38</v>
      </c>
      <c r="W1327" t="s">
        <v>39</v>
      </c>
      <c r="Y1327">
        <v>2014</v>
      </c>
      <c r="Z1327">
        <v>1</v>
      </c>
      <c r="AA1327" t="s">
        <v>75</v>
      </c>
      <c r="AB1327" t="s">
        <v>638</v>
      </c>
      <c r="AC1327" s="1">
        <v>41869</v>
      </c>
      <c r="AE1327" t="s">
        <v>41</v>
      </c>
    </row>
    <row r="1328" spans="1:31" x14ac:dyDescent="0.25">
      <c r="A1328">
        <v>2019</v>
      </c>
      <c r="B1328">
        <v>3</v>
      </c>
      <c r="C1328">
        <v>23</v>
      </c>
      <c r="D1328">
        <v>1</v>
      </c>
      <c r="E1328">
        <v>1</v>
      </c>
      <c r="F1328">
        <v>45000</v>
      </c>
      <c r="G1328">
        <v>2133809</v>
      </c>
      <c r="H1328" t="s">
        <v>636</v>
      </c>
      <c r="I1328" t="s">
        <v>637</v>
      </c>
      <c r="J1328" t="s">
        <v>34</v>
      </c>
      <c r="K1328">
        <v>0</v>
      </c>
      <c r="L1328">
        <v>123</v>
      </c>
      <c r="M1328">
        <v>30</v>
      </c>
      <c r="N1328">
        <v>0</v>
      </c>
      <c r="O1328">
        <v>0</v>
      </c>
      <c r="P1328">
        <v>0</v>
      </c>
      <c r="Q1328" t="s">
        <v>44</v>
      </c>
      <c r="T1328" t="s">
        <v>73</v>
      </c>
      <c r="U1328" t="s">
        <v>139</v>
      </c>
      <c r="V1328" t="s">
        <v>38</v>
      </c>
      <c r="W1328" t="s">
        <v>39</v>
      </c>
      <c r="Y1328">
        <v>2014</v>
      </c>
      <c r="Z1328">
        <v>1</v>
      </c>
      <c r="AA1328" t="s">
        <v>75</v>
      </c>
      <c r="AB1328" t="s">
        <v>638</v>
      </c>
      <c r="AC1328" s="1">
        <v>41869</v>
      </c>
      <c r="AE1328" t="s">
        <v>41</v>
      </c>
    </row>
    <row r="1329" spans="1:31" x14ac:dyDescent="0.25">
      <c r="A1329">
        <v>2019</v>
      </c>
      <c r="B1329">
        <v>3</v>
      </c>
      <c r="C1329">
        <v>23</v>
      </c>
      <c r="D1329">
        <v>1</v>
      </c>
      <c r="E1329">
        <v>1</v>
      </c>
      <c r="F1329">
        <v>45000</v>
      </c>
      <c r="G1329">
        <v>2133809</v>
      </c>
      <c r="H1329" t="s">
        <v>636</v>
      </c>
      <c r="I1329" t="s">
        <v>637</v>
      </c>
      <c r="J1329" t="s">
        <v>34</v>
      </c>
      <c r="K1329">
        <v>0</v>
      </c>
      <c r="L1329">
        <v>125</v>
      </c>
      <c r="M1329">
        <v>30</v>
      </c>
      <c r="N1329">
        <v>0</v>
      </c>
      <c r="O1329">
        <v>0</v>
      </c>
      <c r="P1329">
        <v>0</v>
      </c>
      <c r="Q1329" t="s">
        <v>45</v>
      </c>
      <c r="T1329" t="s">
        <v>73</v>
      </c>
      <c r="U1329" t="s">
        <v>139</v>
      </c>
      <c r="V1329" t="s">
        <v>38</v>
      </c>
      <c r="W1329" t="s">
        <v>39</v>
      </c>
      <c r="Y1329">
        <v>2014</v>
      </c>
      <c r="Z1329">
        <v>1</v>
      </c>
      <c r="AA1329" t="s">
        <v>75</v>
      </c>
      <c r="AB1329" t="s">
        <v>638</v>
      </c>
      <c r="AC1329" s="1">
        <v>41869</v>
      </c>
      <c r="AE1329" t="s">
        <v>41</v>
      </c>
    </row>
    <row r="1330" spans="1:31" x14ac:dyDescent="0.25">
      <c r="A1330">
        <v>2019</v>
      </c>
      <c r="B1330">
        <v>3</v>
      </c>
      <c r="C1330">
        <v>23</v>
      </c>
      <c r="D1330">
        <v>1</v>
      </c>
      <c r="E1330">
        <v>1</v>
      </c>
      <c r="F1330">
        <v>45000</v>
      </c>
      <c r="G1330">
        <v>2133809</v>
      </c>
      <c r="H1330" t="s">
        <v>636</v>
      </c>
      <c r="I1330" t="s">
        <v>637</v>
      </c>
      <c r="J1330" t="s">
        <v>34</v>
      </c>
      <c r="K1330">
        <v>0</v>
      </c>
      <c r="L1330">
        <v>131</v>
      </c>
      <c r="M1330">
        <v>30</v>
      </c>
      <c r="N1330">
        <v>0</v>
      </c>
      <c r="O1330">
        <v>0</v>
      </c>
      <c r="P1330">
        <v>0</v>
      </c>
      <c r="Q1330" t="s">
        <v>46</v>
      </c>
      <c r="T1330" t="s">
        <v>73</v>
      </c>
      <c r="U1330" t="s">
        <v>139</v>
      </c>
      <c r="V1330" t="s">
        <v>38</v>
      </c>
      <c r="W1330" t="s">
        <v>39</v>
      </c>
      <c r="Y1330">
        <v>2014</v>
      </c>
      <c r="Z1330">
        <v>1</v>
      </c>
      <c r="AA1330" t="s">
        <v>75</v>
      </c>
      <c r="AB1330" t="s">
        <v>638</v>
      </c>
      <c r="AC1330" s="1">
        <v>41869</v>
      </c>
      <c r="AE1330" t="s">
        <v>41</v>
      </c>
    </row>
    <row r="1331" spans="1:31" x14ac:dyDescent="0.25">
      <c r="A1331">
        <v>2019</v>
      </c>
      <c r="B1331">
        <v>3</v>
      </c>
      <c r="C1331">
        <v>23</v>
      </c>
      <c r="D1331">
        <v>1</v>
      </c>
      <c r="E1331">
        <v>1</v>
      </c>
      <c r="F1331">
        <v>45000</v>
      </c>
      <c r="G1331">
        <v>2133809</v>
      </c>
      <c r="H1331" t="s">
        <v>636</v>
      </c>
      <c r="I1331" t="s">
        <v>637</v>
      </c>
      <c r="J1331" t="s">
        <v>34</v>
      </c>
      <c r="K1331">
        <v>0</v>
      </c>
      <c r="L1331">
        <v>133</v>
      </c>
      <c r="M1331">
        <v>30</v>
      </c>
      <c r="N1331">
        <v>0</v>
      </c>
      <c r="O1331">
        <v>0</v>
      </c>
      <c r="P1331">
        <v>0</v>
      </c>
      <c r="Q1331" t="s">
        <v>47</v>
      </c>
      <c r="T1331" t="s">
        <v>73</v>
      </c>
      <c r="U1331" t="s">
        <v>139</v>
      </c>
      <c r="V1331" t="s">
        <v>38</v>
      </c>
      <c r="W1331" t="s">
        <v>39</v>
      </c>
      <c r="Y1331">
        <v>2014</v>
      </c>
      <c r="Z1331">
        <v>1</v>
      </c>
      <c r="AA1331" t="s">
        <v>75</v>
      </c>
      <c r="AB1331" t="s">
        <v>638</v>
      </c>
      <c r="AC1331" s="1">
        <v>41869</v>
      </c>
      <c r="AE1331" t="s">
        <v>41</v>
      </c>
    </row>
    <row r="1332" spans="1:31" x14ac:dyDescent="0.25">
      <c r="A1332">
        <v>2019</v>
      </c>
      <c r="B1332">
        <v>3</v>
      </c>
      <c r="C1332">
        <v>23</v>
      </c>
      <c r="D1332">
        <v>1</v>
      </c>
      <c r="E1332">
        <v>1</v>
      </c>
      <c r="F1332">
        <v>45000</v>
      </c>
      <c r="G1332">
        <v>2133809</v>
      </c>
      <c r="H1332" t="s">
        <v>636</v>
      </c>
      <c r="I1332" t="s">
        <v>637</v>
      </c>
      <c r="J1332" t="s">
        <v>34</v>
      </c>
      <c r="K1332">
        <v>0</v>
      </c>
      <c r="L1332">
        <v>199</v>
      </c>
      <c r="M1332">
        <v>30</v>
      </c>
      <c r="N1332">
        <v>0</v>
      </c>
      <c r="O1332">
        <v>0</v>
      </c>
      <c r="P1332">
        <v>0</v>
      </c>
      <c r="Q1332" t="s">
        <v>48</v>
      </c>
      <c r="T1332" t="s">
        <v>73</v>
      </c>
      <c r="U1332" t="s">
        <v>139</v>
      </c>
      <c r="V1332" t="s">
        <v>38</v>
      </c>
      <c r="W1332" t="s">
        <v>39</v>
      </c>
      <c r="Y1332">
        <v>2014</v>
      </c>
      <c r="Z1332">
        <v>1</v>
      </c>
      <c r="AA1332" t="s">
        <v>75</v>
      </c>
      <c r="AB1332" t="s">
        <v>638</v>
      </c>
      <c r="AC1332" s="1">
        <v>41869</v>
      </c>
      <c r="AE1332" t="s">
        <v>41</v>
      </c>
    </row>
    <row r="1333" spans="1:31" x14ac:dyDescent="0.25">
      <c r="A1333">
        <v>2019</v>
      </c>
      <c r="B1333">
        <v>3</v>
      </c>
      <c r="C1333">
        <v>23</v>
      </c>
      <c r="D1333">
        <v>1</v>
      </c>
      <c r="E1333">
        <v>1</v>
      </c>
      <c r="F1333">
        <v>45000</v>
      </c>
      <c r="G1333">
        <v>2133809</v>
      </c>
      <c r="H1333" t="s">
        <v>636</v>
      </c>
      <c r="I1333" t="s">
        <v>637</v>
      </c>
      <c r="J1333" t="s">
        <v>34</v>
      </c>
      <c r="K1333">
        <v>0</v>
      </c>
      <c r="L1333">
        <v>232</v>
      </c>
      <c r="M1333">
        <v>30</v>
      </c>
      <c r="N1333">
        <v>0</v>
      </c>
      <c r="O1333">
        <v>1697850</v>
      </c>
      <c r="P1333">
        <v>1697850</v>
      </c>
      <c r="Q1333" t="s">
        <v>49</v>
      </c>
      <c r="T1333" t="s">
        <v>73</v>
      </c>
      <c r="U1333" t="s">
        <v>139</v>
      </c>
      <c r="V1333" t="s">
        <v>38</v>
      </c>
      <c r="W1333" t="s">
        <v>39</v>
      </c>
      <c r="Y1333">
        <v>2014</v>
      </c>
      <c r="Z1333">
        <v>1</v>
      </c>
      <c r="AA1333" t="s">
        <v>75</v>
      </c>
      <c r="AB1333" t="s">
        <v>638</v>
      </c>
      <c r="AC1333" s="1">
        <v>41869</v>
      </c>
      <c r="AE1333" t="s">
        <v>41</v>
      </c>
    </row>
    <row r="1334" spans="1:31" x14ac:dyDescent="0.25">
      <c r="A1334">
        <v>2019</v>
      </c>
      <c r="B1334">
        <v>3</v>
      </c>
      <c r="C1334">
        <v>23</v>
      </c>
      <c r="D1334">
        <v>1</v>
      </c>
      <c r="E1334">
        <v>1</v>
      </c>
      <c r="F1334">
        <v>15000</v>
      </c>
      <c r="G1334">
        <v>2151938</v>
      </c>
      <c r="H1334" t="s">
        <v>639</v>
      </c>
      <c r="I1334" t="s">
        <v>640</v>
      </c>
      <c r="J1334" t="s">
        <v>34</v>
      </c>
      <c r="K1334">
        <f>O1334+O1335+O1336+O1337+O1338+O1339+O1340+O1341+O1342</f>
        <v>6500000</v>
      </c>
      <c r="L1334">
        <v>111</v>
      </c>
      <c r="M1334">
        <v>30</v>
      </c>
      <c r="N1334" t="s">
        <v>52</v>
      </c>
      <c r="O1334">
        <v>4100000</v>
      </c>
      <c r="P1334">
        <v>3731000</v>
      </c>
      <c r="Q1334" t="s">
        <v>36</v>
      </c>
      <c r="T1334" t="s">
        <v>37</v>
      </c>
      <c r="U1334" t="s">
        <v>229</v>
      </c>
      <c r="V1334" t="s">
        <v>38</v>
      </c>
      <c r="W1334" t="s">
        <v>39</v>
      </c>
      <c r="Y1334">
        <v>2011</v>
      </c>
      <c r="Z1334">
        <v>1</v>
      </c>
      <c r="AA1334" t="s">
        <v>511</v>
      </c>
      <c r="AB1334" t="s">
        <v>641</v>
      </c>
      <c r="AC1334" s="1">
        <v>40833</v>
      </c>
      <c r="AE1334" t="s">
        <v>41</v>
      </c>
    </row>
    <row r="1335" spans="1:31" x14ac:dyDescent="0.25">
      <c r="A1335">
        <v>2019</v>
      </c>
      <c r="B1335">
        <v>3</v>
      </c>
      <c r="C1335">
        <v>23</v>
      </c>
      <c r="D1335">
        <v>1</v>
      </c>
      <c r="E1335">
        <v>1</v>
      </c>
      <c r="F1335">
        <v>15000</v>
      </c>
      <c r="G1335">
        <v>2151938</v>
      </c>
      <c r="H1335" t="s">
        <v>639</v>
      </c>
      <c r="I1335" t="s">
        <v>640</v>
      </c>
      <c r="J1335" t="s">
        <v>34</v>
      </c>
      <c r="K1335">
        <v>0</v>
      </c>
      <c r="L1335">
        <v>113</v>
      </c>
      <c r="M1335">
        <v>30</v>
      </c>
      <c r="N1335">
        <v>0</v>
      </c>
      <c r="O1335">
        <v>0</v>
      </c>
      <c r="P1335">
        <v>0</v>
      </c>
      <c r="Q1335" t="s">
        <v>42</v>
      </c>
      <c r="T1335" t="s">
        <v>37</v>
      </c>
      <c r="U1335" t="s">
        <v>229</v>
      </c>
      <c r="V1335" t="s">
        <v>38</v>
      </c>
      <c r="W1335" t="s">
        <v>39</v>
      </c>
      <c r="Y1335">
        <v>2011</v>
      </c>
      <c r="Z1335">
        <v>1</v>
      </c>
      <c r="AA1335" t="s">
        <v>511</v>
      </c>
      <c r="AB1335" t="s">
        <v>641</v>
      </c>
      <c r="AC1335" s="1">
        <v>40833</v>
      </c>
      <c r="AE1335" t="s">
        <v>41</v>
      </c>
    </row>
    <row r="1336" spans="1:31" x14ac:dyDescent="0.25">
      <c r="A1336">
        <v>2019</v>
      </c>
      <c r="B1336">
        <v>3</v>
      </c>
      <c r="C1336">
        <v>23</v>
      </c>
      <c r="D1336">
        <v>1</v>
      </c>
      <c r="E1336">
        <v>1</v>
      </c>
      <c r="F1336">
        <v>15000</v>
      </c>
      <c r="G1336">
        <v>2151938</v>
      </c>
      <c r="H1336" t="s">
        <v>639</v>
      </c>
      <c r="I1336" t="s">
        <v>640</v>
      </c>
      <c r="J1336" t="s">
        <v>34</v>
      </c>
      <c r="K1336">
        <v>0</v>
      </c>
      <c r="L1336">
        <v>114</v>
      </c>
      <c r="M1336">
        <v>10</v>
      </c>
      <c r="N1336">
        <v>0</v>
      </c>
      <c r="O1336">
        <v>0</v>
      </c>
      <c r="P1336">
        <v>0</v>
      </c>
      <c r="Q1336" t="s">
        <v>43</v>
      </c>
      <c r="T1336" t="s">
        <v>37</v>
      </c>
      <c r="U1336" t="s">
        <v>229</v>
      </c>
      <c r="V1336" t="s">
        <v>38</v>
      </c>
      <c r="W1336" t="s">
        <v>39</v>
      </c>
      <c r="Y1336">
        <v>2011</v>
      </c>
      <c r="Z1336">
        <v>1</v>
      </c>
      <c r="AA1336" t="s">
        <v>511</v>
      </c>
      <c r="AB1336" t="s">
        <v>641</v>
      </c>
      <c r="AC1336" s="1">
        <v>40833</v>
      </c>
      <c r="AE1336" t="s">
        <v>41</v>
      </c>
    </row>
    <row r="1337" spans="1:31" x14ac:dyDescent="0.25">
      <c r="A1337">
        <v>2019</v>
      </c>
      <c r="B1337">
        <v>3</v>
      </c>
      <c r="C1337">
        <v>23</v>
      </c>
      <c r="D1337">
        <v>1</v>
      </c>
      <c r="E1337">
        <v>1</v>
      </c>
      <c r="F1337">
        <v>15000</v>
      </c>
      <c r="G1337">
        <v>2151938</v>
      </c>
      <c r="H1337" t="s">
        <v>639</v>
      </c>
      <c r="I1337" t="s">
        <v>640</v>
      </c>
      <c r="J1337" t="s">
        <v>34</v>
      </c>
      <c r="K1337">
        <v>0</v>
      </c>
      <c r="L1337">
        <v>123</v>
      </c>
      <c r="M1337">
        <v>30</v>
      </c>
      <c r="N1337">
        <v>0</v>
      </c>
      <c r="O1337">
        <v>0</v>
      </c>
      <c r="P1337">
        <v>0</v>
      </c>
      <c r="Q1337" t="s">
        <v>44</v>
      </c>
      <c r="T1337" t="s">
        <v>37</v>
      </c>
      <c r="U1337" t="s">
        <v>229</v>
      </c>
      <c r="V1337" t="s">
        <v>38</v>
      </c>
      <c r="W1337" t="s">
        <v>39</v>
      </c>
      <c r="Y1337">
        <v>2011</v>
      </c>
      <c r="Z1337">
        <v>1</v>
      </c>
      <c r="AA1337" t="s">
        <v>511</v>
      </c>
      <c r="AB1337" t="s">
        <v>641</v>
      </c>
      <c r="AC1337" s="1">
        <v>40833</v>
      </c>
      <c r="AE1337" t="s">
        <v>41</v>
      </c>
    </row>
    <row r="1338" spans="1:31" x14ac:dyDescent="0.25">
      <c r="A1338">
        <v>2019</v>
      </c>
      <c r="B1338">
        <v>3</v>
      </c>
      <c r="C1338">
        <v>23</v>
      </c>
      <c r="D1338">
        <v>1</v>
      </c>
      <c r="E1338">
        <v>1</v>
      </c>
      <c r="F1338">
        <v>15000</v>
      </c>
      <c r="G1338">
        <v>2151938</v>
      </c>
      <c r="H1338" t="s">
        <v>639</v>
      </c>
      <c r="I1338" t="s">
        <v>640</v>
      </c>
      <c r="J1338" t="s">
        <v>34</v>
      </c>
      <c r="K1338">
        <v>0</v>
      </c>
      <c r="L1338">
        <v>125</v>
      </c>
      <c r="M1338">
        <v>30</v>
      </c>
      <c r="N1338">
        <v>0</v>
      </c>
      <c r="O1338">
        <v>0</v>
      </c>
      <c r="P1338">
        <v>0</v>
      </c>
      <c r="Q1338" t="s">
        <v>45</v>
      </c>
      <c r="T1338" t="s">
        <v>37</v>
      </c>
      <c r="U1338" t="s">
        <v>229</v>
      </c>
      <c r="V1338" t="s">
        <v>38</v>
      </c>
      <c r="W1338" t="s">
        <v>39</v>
      </c>
      <c r="Y1338">
        <v>2011</v>
      </c>
      <c r="Z1338">
        <v>1</v>
      </c>
      <c r="AA1338" t="s">
        <v>511</v>
      </c>
      <c r="AB1338" t="s">
        <v>641</v>
      </c>
      <c r="AC1338" s="1">
        <v>40833</v>
      </c>
      <c r="AE1338" t="s">
        <v>41</v>
      </c>
    </row>
    <row r="1339" spans="1:31" x14ac:dyDescent="0.25">
      <c r="A1339">
        <v>2019</v>
      </c>
      <c r="B1339">
        <v>3</v>
      </c>
      <c r="C1339">
        <v>23</v>
      </c>
      <c r="D1339">
        <v>1</v>
      </c>
      <c r="E1339">
        <v>1</v>
      </c>
      <c r="F1339">
        <v>15000</v>
      </c>
      <c r="G1339">
        <v>2151938</v>
      </c>
      <c r="H1339" t="s">
        <v>639</v>
      </c>
      <c r="I1339" t="s">
        <v>640</v>
      </c>
      <c r="J1339" t="s">
        <v>34</v>
      </c>
      <c r="K1339">
        <v>0</v>
      </c>
      <c r="L1339">
        <v>131</v>
      </c>
      <c r="M1339">
        <v>30</v>
      </c>
      <c r="N1339">
        <v>0</v>
      </c>
      <c r="O1339">
        <v>0</v>
      </c>
      <c r="P1339">
        <v>0</v>
      </c>
      <c r="Q1339" t="s">
        <v>46</v>
      </c>
      <c r="T1339" t="s">
        <v>37</v>
      </c>
      <c r="U1339" t="s">
        <v>229</v>
      </c>
      <c r="V1339" t="s">
        <v>38</v>
      </c>
      <c r="W1339" t="s">
        <v>39</v>
      </c>
      <c r="Y1339">
        <v>2011</v>
      </c>
      <c r="Z1339">
        <v>1</v>
      </c>
      <c r="AA1339" t="s">
        <v>511</v>
      </c>
      <c r="AB1339" t="s">
        <v>641</v>
      </c>
      <c r="AC1339" s="1">
        <v>40833</v>
      </c>
      <c r="AE1339" t="s">
        <v>41</v>
      </c>
    </row>
    <row r="1340" spans="1:31" x14ac:dyDescent="0.25">
      <c r="A1340">
        <v>2019</v>
      </c>
      <c r="B1340">
        <v>3</v>
      </c>
      <c r="C1340">
        <v>23</v>
      </c>
      <c r="D1340">
        <v>1</v>
      </c>
      <c r="E1340">
        <v>1</v>
      </c>
      <c r="F1340">
        <v>15000</v>
      </c>
      <c r="G1340">
        <v>2151938</v>
      </c>
      <c r="H1340" t="s">
        <v>639</v>
      </c>
      <c r="I1340" t="s">
        <v>640</v>
      </c>
      <c r="J1340" t="s">
        <v>34</v>
      </c>
      <c r="K1340">
        <v>0</v>
      </c>
      <c r="L1340">
        <v>133</v>
      </c>
      <c r="M1340">
        <v>30</v>
      </c>
      <c r="N1340">
        <v>0</v>
      </c>
      <c r="O1340">
        <v>1500000</v>
      </c>
      <c r="P1340">
        <v>1500000</v>
      </c>
      <c r="Q1340" t="s">
        <v>47</v>
      </c>
      <c r="T1340" t="s">
        <v>37</v>
      </c>
      <c r="U1340" t="s">
        <v>229</v>
      </c>
      <c r="V1340" t="s">
        <v>38</v>
      </c>
      <c r="W1340" t="s">
        <v>39</v>
      </c>
      <c r="Y1340">
        <v>2011</v>
      </c>
      <c r="Z1340">
        <v>1</v>
      </c>
      <c r="AA1340" t="s">
        <v>511</v>
      </c>
      <c r="AB1340" t="s">
        <v>641</v>
      </c>
      <c r="AC1340" s="1">
        <v>40833</v>
      </c>
      <c r="AE1340" t="s">
        <v>41</v>
      </c>
    </row>
    <row r="1341" spans="1:31" x14ac:dyDescent="0.25">
      <c r="A1341">
        <v>2019</v>
      </c>
      <c r="B1341">
        <v>3</v>
      </c>
      <c r="C1341">
        <v>23</v>
      </c>
      <c r="D1341">
        <v>1</v>
      </c>
      <c r="E1341">
        <v>1</v>
      </c>
      <c r="F1341">
        <v>15000</v>
      </c>
      <c r="G1341">
        <v>2151938</v>
      </c>
      <c r="H1341" t="s">
        <v>639</v>
      </c>
      <c r="I1341" t="s">
        <v>640</v>
      </c>
      <c r="J1341" t="s">
        <v>34</v>
      </c>
      <c r="K1341">
        <v>0</v>
      </c>
      <c r="L1341">
        <v>199</v>
      </c>
      <c r="M1341">
        <v>30</v>
      </c>
      <c r="N1341">
        <v>0</v>
      </c>
      <c r="O1341">
        <v>900000</v>
      </c>
      <c r="P1341">
        <v>819000</v>
      </c>
      <c r="Q1341" t="s">
        <v>48</v>
      </c>
      <c r="T1341" t="s">
        <v>37</v>
      </c>
      <c r="U1341" t="s">
        <v>229</v>
      </c>
      <c r="V1341" t="s">
        <v>38</v>
      </c>
      <c r="W1341" t="s">
        <v>39</v>
      </c>
      <c r="Y1341">
        <v>2011</v>
      </c>
      <c r="Z1341">
        <v>1</v>
      </c>
      <c r="AA1341" t="s">
        <v>511</v>
      </c>
      <c r="AB1341" t="s">
        <v>641</v>
      </c>
      <c r="AC1341" s="1">
        <v>40833</v>
      </c>
      <c r="AE1341" t="s">
        <v>41</v>
      </c>
    </row>
    <row r="1342" spans="1:31" x14ac:dyDescent="0.25">
      <c r="A1342">
        <v>2019</v>
      </c>
      <c r="B1342">
        <v>3</v>
      </c>
      <c r="C1342">
        <v>23</v>
      </c>
      <c r="D1342">
        <v>1</v>
      </c>
      <c r="E1342">
        <v>1</v>
      </c>
      <c r="F1342">
        <v>15000</v>
      </c>
      <c r="G1342">
        <v>2151938</v>
      </c>
      <c r="H1342" t="s">
        <v>639</v>
      </c>
      <c r="I1342" t="s">
        <v>640</v>
      </c>
      <c r="J1342" t="s">
        <v>34</v>
      </c>
      <c r="K1342">
        <v>0</v>
      </c>
      <c r="L1342">
        <v>232</v>
      </c>
      <c r="M1342">
        <v>30</v>
      </c>
      <c r="N1342">
        <v>0</v>
      </c>
      <c r="O1342">
        <v>0</v>
      </c>
      <c r="P1342">
        <v>0</v>
      </c>
      <c r="Q1342" t="s">
        <v>49</v>
      </c>
      <c r="T1342" t="s">
        <v>37</v>
      </c>
      <c r="U1342" t="s">
        <v>229</v>
      </c>
      <c r="V1342" t="s">
        <v>38</v>
      </c>
      <c r="W1342" t="s">
        <v>39</v>
      </c>
      <c r="Y1342">
        <v>2011</v>
      </c>
      <c r="Z1342">
        <v>1</v>
      </c>
      <c r="AA1342" t="s">
        <v>511</v>
      </c>
      <c r="AB1342" t="s">
        <v>641</v>
      </c>
      <c r="AC1342" s="1">
        <v>40833</v>
      </c>
      <c r="AE1342" t="s">
        <v>41</v>
      </c>
    </row>
    <row r="1343" spans="1:31" x14ac:dyDescent="0.25">
      <c r="A1343">
        <v>2019</v>
      </c>
      <c r="B1343">
        <v>3</v>
      </c>
      <c r="C1343">
        <v>23</v>
      </c>
      <c r="D1343">
        <v>1</v>
      </c>
      <c r="E1343">
        <v>1</v>
      </c>
      <c r="F1343">
        <v>11000</v>
      </c>
      <c r="G1343">
        <v>2185529</v>
      </c>
      <c r="H1343" t="s">
        <v>642</v>
      </c>
      <c r="I1343" t="s">
        <v>643</v>
      </c>
      <c r="J1343" t="s">
        <v>34</v>
      </c>
      <c r="K1343">
        <f>O1343+O1344+O1345+O1346+O1347+O1348+O1349+O1350+O1351</f>
        <v>9721082</v>
      </c>
      <c r="L1343">
        <v>111</v>
      </c>
      <c r="M1343">
        <v>10</v>
      </c>
      <c r="N1343" t="s">
        <v>644</v>
      </c>
      <c r="O1343">
        <v>6500000</v>
      </c>
      <c r="P1343">
        <v>5915000</v>
      </c>
      <c r="Q1343" t="s">
        <v>36</v>
      </c>
      <c r="T1343" t="s">
        <v>60</v>
      </c>
      <c r="U1343" t="s">
        <v>604</v>
      </c>
      <c r="V1343" t="s">
        <v>38</v>
      </c>
      <c r="W1343" t="s">
        <v>39</v>
      </c>
      <c r="Y1343">
        <v>1999</v>
      </c>
      <c r="Z1343">
        <v>1</v>
      </c>
      <c r="AA1343" t="s">
        <v>616</v>
      </c>
      <c r="AB1343" t="s">
        <v>645</v>
      </c>
      <c r="AC1343" s="1">
        <v>36220</v>
      </c>
      <c r="AE1343" t="s">
        <v>41</v>
      </c>
    </row>
    <row r="1344" spans="1:31" x14ac:dyDescent="0.25">
      <c r="A1344">
        <v>2019</v>
      </c>
      <c r="B1344">
        <v>3</v>
      </c>
      <c r="C1344">
        <v>23</v>
      </c>
      <c r="D1344">
        <v>1</v>
      </c>
      <c r="E1344">
        <v>1</v>
      </c>
      <c r="F1344">
        <v>11000</v>
      </c>
      <c r="G1344">
        <v>2185529</v>
      </c>
      <c r="H1344" t="s">
        <v>642</v>
      </c>
      <c r="I1344" t="s">
        <v>643</v>
      </c>
      <c r="J1344" t="s">
        <v>34</v>
      </c>
      <c r="K1344">
        <v>0</v>
      </c>
      <c r="L1344">
        <v>113</v>
      </c>
      <c r="M1344">
        <v>30</v>
      </c>
      <c r="N1344">
        <v>0</v>
      </c>
      <c r="O1344">
        <v>0</v>
      </c>
      <c r="P1344">
        <v>0</v>
      </c>
      <c r="Q1344" t="s">
        <v>42</v>
      </c>
      <c r="T1344" t="s">
        <v>60</v>
      </c>
      <c r="U1344" t="s">
        <v>604</v>
      </c>
      <c r="V1344" t="s">
        <v>38</v>
      </c>
      <c r="W1344" t="s">
        <v>39</v>
      </c>
      <c r="Y1344">
        <v>1999</v>
      </c>
      <c r="Z1344">
        <v>1</v>
      </c>
      <c r="AA1344" t="s">
        <v>616</v>
      </c>
      <c r="AB1344" t="s">
        <v>645</v>
      </c>
      <c r="AC1344" s="1">
        <v>36220</v>
      </c>
      <c r="AE1344" t="s">
        <v>41</v>
      </c>
    </row>
    <row r="1345" spans="1:31" x14ac:dyDescent="0.25">
      <c r="A1345">
        <v>2019</v>
      </c>
      <c r="B1345">
        <v>3</v>
      </c>
      <c r="C1345">
        <v>23</v>
      </c>
      <c r="D1345">
        <v>1</v>
      </c>
      <c r="E1345">
        <v>1</v>
      </c>
      <c r="F1345">
        <v>11000</v>
      </c>
      <c r="G1345">
        <v>2185529</v>
      </c>
      <c r="H1345" t="s">
        <v>642</v>
      </c>
      <c r="I1345" t="s">
        <v>643</v>
      </c>
      <c r="J1345" t="s">
        <v>34</v>
      </c>
      <c r="K1345">
        <v>0</v>
      </c>
      <c r="L1345">
        <v>114</v>
      </c>
      <c r="M1345">
        <v>10</v>
      </c>
      <c r="N1345">
        <v>0</v>
      </c>
      <c r="O1345">
        <v>0</v>
      </c>
      <c r="P1345">
        <v>0</v>
      </c>
      <c r="Q1345" t="s">
        <v>43</v>
      </c>
      <c r="T1345" t="s">
        <v>60</v>
      </c>
      <c r="U1345" t="s">
        <v>604</v>
      </c>
      <c r="V1345" t="s">
        <v>38</v>
      </c>
      <c r="W1345" t="s">
        <v>39</v>
      </c>
      <c r="Y1345">
        <v>1999</v>
      </c>
      <c r="Z1345">
        <v>1</v>
      </c>
      <c r="AA1345" t="s">
        <v>616</v>
      </c>
      <c r="AB1345" t="s">
        <v>645</v>
      </c>
      <c r="AC1345" s="1">
        <v>36220</v>
      </c>
      <c r="AE1345" t="s">
        <v>41</v>
      </c>
    </row>
    <row r="1346" spans="1:31" x14ac:dyDescent="0.25">
      <c r="A1346">
        <v>2019</v>
      </c>
      <c r="B1346">
        <v>3</v>
      </c>
      <c r="C1346">
        <v>23</v>
      </c>
      <c r="D1346">
        <v>1</v>
      </c>
      <c r="E1346">
        <v>1</v>
      </c>
      <c r="F1346">
        <v>11000</v>
      </c>
      <c r="G1346">
        <v>2185529</v>
      </c>
      <c r="H1346" t="s">
        <v>642</v>
      </c>
      <c r="I1346" t="s">
        <v>643</v>
      </c>
      <c r="J1346" t="s">
        <v>34</v>
      </c>
      <c r="K1346">
        <v>0</v>
      </c>
      <c r="L1346">
        <v>123</v>
      </c>
      <c r="M1346">
        <v>30</v>
      </c>
      <c r="N1346">
        <v>0</v>
      </c>
      <c r="O1346">
        <v>113332</v>
      </c>
      <c r="P1346">
        <v>113332</v>
      </c>
      <c r="Q1346" t="s">
        <v>44</v>
      </c>
      <c r="T1346" t="s">
        <v>60</v>
      </c>
      <c r="U1346" t="s">
        <v>604</v>
      </c>
      <c r="V1346" t="s">
        <v>38</v>
      </c>
      <c r="W1346" t="s">
        <v>39</v>
      </c>
      <c r="Y1346">
        <v>1999</v>
      </c>
      <c r="Z1346">
        <v>1</v>
      </c>
      <c r="AA1346" t="s">
        <v>616</v>
      </c>
      <c r="AB1346" t="s">
        <v>645</v>
      </c>
      <c r="AC1346" s="1">
        <v>36220</v>
      </c>
      <c r="AE1346" t="s">
        <v>41</v>
      </c>
    </row>
    <row r="1347" spans="1:31" x14ac:dyDescent="0.25">
      <c r="A1347">
        <v>2019</v>
      </c>
      <c r="B1347">
        <v>3</v>
      </c>
      <c r="C1347">
        <v>23</v>
      </c>
      <c r="D1347">
        <v>1</v>
      </c>
      <c r="E1347">
        <v>1</v>
      </c>
      <c r="F1347">
        <v>11000</v>
      </c>
      <c r="G1347">
        <v>2185529</v>
      </c>
      <c r="H1347" t="s">
        <v>642</v>
      </c>
      <c r="I1347" t="s">
        <v>643</v>
      </c>
      <c r="J1347" t="s">
        <v>34</v>
      </c>
      <c r="K1347">
        <v>0</v>
      </c>
      <c r="L1347">
        <v>125</v>
      </c>
      <c r="M1347">
        <v>30</v>
      </c>
      <c r="N1347">
        <v>0</v>
      </c>
      <c r="O1347">
        <v>0</v>
      </c>
      <c r="P1347">
        <v>0</v>
      </c>
      <c r="Q1347" t="s">
        <v>45</v>
      </c>
      <c r="T1347" t="s">
        <v>60</v>
      </c>
      <c r="U1347" t="s">
        <v>604</v>
      </c>
      <c r="V1347" t="s">
        <v>38</v>
      </c>
      <c r="W1347" t="s">
        <v>39</v>
      </c>
      <c r="Y1347">
        <v>1999</v>
      </c>
      <c r="Z1347">
        <v>1</v>
      </c>
      <c r="AA1347" t="s">
        <v>616</v>
      </c>
      <c r="AB1347" t="s">
        <v>645</v>
      </c>
      <c r="AC1347" s="1">
        <v>36220</v>
      </c>
      <c r="AE1347" t="s">
        <v>41</v>
      </c>
    </row>
    <row r="1348" spans="1:31" x14ac:dyDescent="0.25">
      <c r="A1348">
        <v>2019</v>
      </c>
      <c r="B1348">
        <v>3</v>
      </c>
      <c r="C1348">
        <v>23</v>
      </c>
      <c r="D1348">
        <v>1</v>
      </c>
      <c r="E1348">
        <v>1</v>
      </c>
      <c r="F1348">
        <v>11000</v>
      </c>
      <c r="G1348">
        <v>2185529</v>
      </c>
      <c r="H1348" t="s">
        <v>642</v>
      </c>
      <c r="I1348" t="s">
        <v>643</v>
      </c>
      <c r="J1348" t="s">
        <v>34</v>
      </c>
      <c r="K1348">
        <v>0</v>
      </c>
      <c r="L1348">
        <v>131</v>
      </c>
      <c r="M1348">
        <v>30</v>
      </c>
      <c r="N1348">
        <v>0</v>
      </c>
      <c r="O1348">
        <v>0</v>
      </c>
      <c r="P1348">
        <v>0</v>
      </c>
      <c r="Q1348" t="s">
        <v>46</v>
      </c>
      <c r="T1348" t="s">
        <v>60</v>
      </c>
      <c r="U1348" t="s">
        <v>604</v>
      </c>
      <c r="V1348" t="s">
        <v>38</v>
      </c>
      <c r="W1348" t="s">
        <v>39</v>
      </c>
      <c r="Y1348">
        <v>1999</v>
      </c>
      <c r="Z1348">
        <v>1</v>
      </c>
      <c r="AA1348" t="s">
        <v>616</v>
      </c>
      <c r="AB1348" t="s">
        <v>645</v>
      </c>
      <c r="AC1348" s="1">
        <v>36220</v>
      </c>
      <c r="AE1348" t="s">
        <v>41</v>
      </c>
    </row>
    <row r="1349" spans="1:31" x14ac:dyDescent="0.25">
      <c r="A1349">
        <v>2019</v>
      </c>
      <c r="B1349">
        <v>3</v>
      </c>
      <c r="C1349">
        <v>23</v>
      </c>
      <c r="D1349">
        <v>1</v>
      </c>
      <c r="E1349">
        <v>1</v>
      </c>
      <c r="F1349">
        <v>11000</v>
      </c>
      <c r="G1349">
        <v>2185529</v>
      </c>
      <c r="H1349" t="s">
        <v>642</v>
      </c>
      <c r="I1349" t="s">
        <v>643</v>
      </c>
      <c r="J1349" t="s">
        <v>34</v>
      </c>
      <c r="K1349">
        <v>0</v>
      </c>
      <c r="L1349">
        <v>133</v>
      </c>
      <c r="M1349">
        <v>30</v>
      </c>
      <c r="N1349">
        <v>0</v>
      </c>
      <c r="O1349">
        <v>1950000</v>
      </c>
      <c r="P1349">
        <v>1950000</v>
      </c>
      <c r="Q1349" t="s">
        <v>47</v>
      </c>
      <c r="T1349" t="s">
        <v>60</v>
      </c>
      <c r="U1349" t="s">
        <v>604</v>
      </c>
      <c r="V1349" t="s">
        <v>38</v>
      </c>
      <c r="W1349" t="s">
        <v>39</v>
      </c>
      <c r="Y1349">
        <v>1999</v>
      </c>
      <c r="Z1349">
        <v>1</v>
      </c>
      <c r="AA1349" t="s">
        <v>616</v>
      </c>
      <c r="AB1349" t="s">
        <v>645</v>
      </c>
      <c r="AC1349" s="1">
        <v>36220</v>
      </c>
      <c r="AE1349" t="s">
        <v>41</v>
      </c>
    </row>
    <row r="1350" spans="1:31" x14ac:dyDescent="0.25">
      <c r="A1350">
        <v>2019</v>
      </c>
      <c r="B1350">
        <v>3</v>
      </c>
      <c r="C1350">
        <v>23</v>
      </c>
      <c r="D1350">
        <v>1</v>
      </c>
      <c r="E1350">
        <v>1</v>
      </c>
      <c r="F1350">
        <v>11000</v>
      </c>
      <c r="G1350">
        <v>2185529</v>
      </c>
      <c r="H1350" t="s">
        <v>642</v>
      </c>
      <c r="I1350" t="s">
        <v>643</v>
      </c>
      <c r="J1350" t="s">
        <v>34</v>
      </c>
      <c r="K1350">
        <v>0</v>
      </c>
      <c r="L1350">
        <v>199</v>
      </c>
      <c r="M1350">
        <v>30</v>
      </c>
      <c r="N1350">
        <v>0</v>
      </c>
      <c r="O1350">
        <v>0</v>
      </c>
      <c r="P1350">
        <v>0</v>
      </c>
      <c r="Q1350" t="s">
        <v>48</v>
      </c>
      <c r="T1350" t="s">
        <v>60</v>
      </c>
      <c r="U1350" t="s">
        <v>604</v>
      </c>
      <c r="V1350" t="s">
        <v>38</v>
      </c>
      <c r="W1350" t="s">
        <v>39</v>
      </c>
      <c r="Y1350">
        <v>1999</v>
      </c>
      <c r="Z1350">
        <v>1</v>
      </c>
      <c r="AA1350" t="s">
        <v>616</v>
      </c>
      <c r="AB1350" t="s">
        <v>645</v>
      </c>
      <c r="AC1350" s="1">
        <v>36220</v>
      </c>
      <c r="AE1350" t="s">
        <v>41</v>
      </c>
    </row>
    <row r="1351" spans="1:31" x14ac:dyDescent="0.25">
      <c r="A1351">
        <v>2019</v>
      </c>
      <c r="B1351">
        <v>3</v>
      </c>
      <c r="C1351">
        <v>23</v>
      </c>
      <c r="D1351">
        <v>1</v>
      </c>
      <c r="E1351">
        <v>1</v>
      </c>
      <c r="F1351">
        <v>11000</v>
      </c>
      <c r="G1351">
        <v>2185529</v>
      </c>
      <c r="H1351" t="s">
        <v>642</v>
      </c>
      <c r="I1351" t="s">
        <v>643</v>
      </c>
      <c r="J1351" t="s">
        <v>34</v>
      </c>
      <c r="K1351">
        <v>0</v>
      </c>
      <c r="L1351">
        <v>232</v>
      </c>
      <c r="M1351">
        <v>30</v>
      </c>
      <c r="N1351">
        <v>0</v>
      </c>
      <c r="O1351">
        <v>1157750</v>
      </c>
      <c r="P1351">
        <v>1157750</v>
      </c>
      <c r="Q1351" t="s">
        <v>49</v>
      </c>
      <c r="T1351" t="s">
        <v>60</v>
      </c>
      <c r="U1351" t="s">
        <v>604</v>
      </c>
      <c r="V1351" t="s">
        <v>38</v>
      </c>
      <c r="W1351" t="s">
        <v>39</v>
      </c>
      <c r="Y1351">
        <v>1999</v>
      </c>
      <c r="Z1351">
        <v>1</v>
      </c>
      <c r="AA1351" t="s">
        <v>616</v>
      </c>
      <c r="AB1351" t="s">
        <v>645</v>
      </c>
      <c r="AC1351" s="1">
        <v>36220</v>
      </c>
      <c r="AE1351" t="s">
        <v>41</v>
      </c>
    </row>
    <row r="1352" spans="1:31" x14ac:dyDescent="0.25">
      <c r="A1352">
        <v>2019</v>
      </c>
      <c r="B1352">
        <v>3</v>
      </c>
      <c r="C1352">
        <v>23</v>
      </c>
      <c r="D1352">
        <v>1</v>
      </c>
      <c r="E1352">
        <v>1</v>
      </c>
      <c r="F1352">
        <v>14000</v>
      </c>
      <c r="G1352">
        <v>2188458</v>
      </c>
      <c r="H1352" t="s">
        <v>646</v>
      </c>
      <c r="I1352" t="s">
        <v>647</v>
      </c>
      <c r="J1352" t="s">
        <v>34</v>
      </c>
      <c r="K1352">
        <f>O1352+O1353+O1354+O1355+O1356+O1357+O1358+O1359+O1360</f>
        <v>7377611</v>
      </c>
      <c r="L1352">
        <v>111</v>
      </c>
      <c r="M1352">
        <v>10</v>
      </c>
      <c r="N1352" t="s">
        <v>401</v>
      </c>
      <c r="O1352">
        <v>3900000</v>
      </c>
      <c r="P1352">
        <v>3549000</v>
      </c>
      <c r="Q1352" t="s">
        <v>36</v>
      </c>
      <c r="T1352" t="s">
        <v>37</v>
      </c>
      <c r="U1352" t="s">
        <v>229</v>
      </c>
      <c r="V1352" t="s">
        <v>38</v>
      </c>
      <c r="W1352" t="s">
        <v>39</v>
      </c>
      <c r="Y1352">
        <v>2011</v>
      </c>
      <c r="Z1352">
        <v>1</v>
      </c>
      <c r="AA1352" t="s">
        <v>648</v>
      </c>
      <c r="AB1352" t="s">
        <v>649</v>
      </c>
      <c r="AC1352" s="1">
        <v>40831</v>
      </c>
      <c r="AE1352" t="s">
        <v>41</v>
      </c>
    </row>
    <row r="1353" spans="1:31" x14ac:dyDescent="0.25">
      <c r="A1353">
        <v>2019</v>
      </c>
      <c r="B1353">
        <v>3</v>
      </c>
      <c r="C1353">
        <v>23</v>
      </c>
      <c r="D1353">
        <v>1</v>
      </c>
      <c r="E1353">
        <v>1</v>
      </c>
      <c r="F1353">
        <v>14000</v>
      </c>
      <c r="G1353">
        <v>2188458</v>
      </c>
      <c r="H1353" t="s">
        <v>646</v>
      </c>
      <c r="I1353" t="s">
        <v>647</v>
      </c>
      <c r="J1353" t="s">
        <v>34</v>
      </c>
      <c r="K1353">
        <v>0</v>
      </c>
      <c r="L1353">
        <v>113</v>
      </c>
      <c r="M1353">
        <v>30</v>
      </c>
      <c r="N1353">
        <v>0</v>
      </c>
      <c r="O1353">
        <v>0</v>
      </c>
      <c r="P1353">
        <v>0</v>
      </c>
      <c r="Q1353" t="s">
        <v>42</v>
      </c>
      <c r="T1353" t="s">
        <v>37</v>
      </c>
      <c r="U1353" t="s">
        <v>229</v>
      </c>
      <c r="V1353" t="s">
        <v>38</v>
      </c>
      <c r="W1353" t="s">
        <v>39</v>
      </c>
      <c r="Y1353">
        <v>2011</v>
      </c>
      <c r="Z1353">
        <v>1</v>
      </c>
      <c r="AA1353" t="s">
        <v>648</v>
      </c>
      <c r="AB1353" t="s">
        <v>649</v>
      </c>
      <c r="AC1353" s="1">
        <v>40831</v>
      </c>
      <c r="AE1353" t="s">
        <v>41</v>
      </c>
    </row>
    <row r="1354" spans="1:31" x14ac:dyDescent="0.25">
      <c r="A1354">
        <v>2019</v>
      </c>
      <c r="B1354">
        <v>3</v>
      </c>
      <c r="C1354">
        <v>23</v>
      </c>
      <c r="D1354">
        <v>1</v>
      </c>
      <c r="E1354">
        <v>1</v>
      </c>
      <c r="F1354">
        <v>14000</v>
      </c>
      <c r="G1354">
        <v>2188458</v>
      </c>
      <c r="H1354" t="s">
        <v>646</v>
      </c>
      <c r="I1354" t="s">
        <v>647</v>
      </c>
      <c r="J1354" t="s">
        <v>34</v>
      </c>
      <c r="K1354">
        <v>0</v>
      </c>
      <c r="L1354">
        <v>114</v>
      </c>
      <c r="M1354">
        <v>10</v>
      </c>
      <c r="N1354">
        <v>0</v>
      </c>
      <c r="O1354">
        <v>0</v>
      </c>
      <c r="P1354">
        <v>0</v>
      </c>
      <c r="Q1354" t="s">
        <v>43</v>
      </c>
      <c r="T1354" t="s">
        <v>37</v>
      </c>
      <c r="U1354" t="s">
        <v>229</v>
      </c>
      <c r="V1354" t="s">
        <v>38</v>
      </c>
      <c r="W1354" t="s">
        <v>39</v>
      </c>
      <c r="Y1354">
        <v>2011</v>
      </c>
      <c r="Z1354">
        <v>1</v>
      </c>
      <c r="AA1354" t="s">
        <v>648</v>
      </c>
      <c r="AB1354" t="s">
        <v>649</v>
      </c>
      <c r="AC1354" s="1">
        <v>40831</v>
      </c>
      <c r="AE1354" t="s">
        <v>41</v>
      </c>
    </row>
    <row r="1355" spans="1:31" x14ac:dyDescent="0.25">
      <c r="A1355">
        <v>2019</v>
      </c>
      <c r="B1355">
        <v>3</v>
      </c>
      <c r="C1355">
        <v>23</v>
      </c>
      <c r="D1355">
        <v>1</v>
      </c>
      <c r="E1355">
        <v>1</v>
      </c>
      <c r="F1355">
        <v>14000</v>
      </c>
      <c r="G1355">
        <v>2188458</v>
      </c>
      <c r="H1355" t="s">
        <v>646</v>
      </c>
      <c r="I1355" t="s">
        <v>647</v>
      </c>
      <c r="J1355" t="s">
        <v>34</v>
      </c>
      <c r="K1355">
        <v>0</v>
      </c>
      <c r="L1355">
        <v>123</v>
      </c>
      <c r="M1355">
        <v>30</v>
      </c>
      <c r="N1355">
        <v>0</v>
      </c>
      <c r="O1355">
        <v>877611</v>
      </c>
      <c r="P1355">
        <v>877611</v>
      </c>
      <c r="Q1355" t="s">
        <v>44</v>
      </c>
      <c r="T1355" t="s">
        <v>37</v>
      </c>
      <c r="U1355" t="s">
        <v>229</v>
      </c>
      <c r="V1355" t="s">
        <v>38</v>
      </c>
      <c r="W1355" t="s">
        <v>39</v>
      </c>
      <c r="Y1355">
        <v>2011</v>
      </c>
      <c r="Z1355">
        <v>1</v>
      </c>
      <c r="AA1355" t="s">
        <v>648</v>
      </c>
      <c r="AB1355" t="s">
        <v>649</v>
      </c>
      <c r="AC1355" s="1">
        <v>40831</v>
      </c>
      <c r="AE1355" t="s">
        <v>41</v>
      </c>
    </row>
    <row r="1356" spans="1:31" x14ac:dyDescent="0.25">
      <c r="A1356">
        <v>2019</v>
      </c>
      <c r="B1356">
        <v>3</v>
      </c>
      <c r="C1356">
        <v>23</v>
      </c>
      <c r="D1356">
        <v>1</v>
      </c>
      <c r="E1356">
        <v>1</v>
      </c>
      <c r="F1356">
        <v>14000</v>
      </c>
      <c r="G1356">
        <v>2188458</v>
      </c>
      <c r="H1356" t="s">
        <v>646</v>
      </c>
      <c r="I1356" t="s">
        <v>647</v>
      </c>
      <c r="J1356" t="s">
        <v>34</v>
      </c>
      <c r="K1356">
        <v>0</v>
      </c>
      <c r="L1356">
        <v>125</v>
      </c>
      <c r="M1356">
        <v>30</v>
      </c>
      <c r="N1356">
        <v>0</v>
      </c>
      <c r="O1356">
        <v>0</v>
      </c>
      <c r="P1356">
        <v>0</v>
      </c>
      <c r="Q1356" t="s">
        <v>45</v>
      </c>
      <c r="T1356" t="s">
        <v>37</v>
      </c>
      <c r="U1356" t="s">
        <v>229</v>
      </c>
      <c r="V1356" t="s">
        <v>38</v>
      </c>
      <c r="W1356" t="s">
        <v>39</v>
      </c>
      <c r="Y1356">
        <v>2011</v>
      </c>
      <c r="Z1356">
        <v>1</v>
      </c>
      <c r="AA1356" t="s">
        <v>648</v>
      </c>
      <c r="AB1356" t="s">
        <v>649</v>
      </c>
      <c r="AC1356" s="1">
        <v>40831</v>
      </c>
      <c r="AE1356" t="s">
        <v>41</v>
      </c>
    </row>
    <row r="1357" spans="1:31" x14ac:dyDescent="0.25">
      <c r="A1357">
        <v>2019</v>
      </c>
      <c r="B1357">
        <v>3</v>
      </c>
      <c r="C1357">
        <v>23</v>
      </c>
      <c r="D1357">
        <v>1</v>
      </c>
      <c r="E1357">
        <v>1</v>
      </c>
      <c r="F1357">
        <v>14000</v>
      </c>
      <c r="G1357">
        <v>2188458</v>
      </c>
      <c r="H1357" t="s">
        <v>646</v>
      </c>
      <c r="I1357" t="s">
        <v>647</v>
      </c>
      <c r="J1357" t="s">
        <v>34</v>
      </c>
      <c r="K1357">
        <v>0</v>
      </c>
      <c r="L1357">
        <v>131</v>
      </c>
      <c r="M1357">
        <v>30</v>
      </c>
      <c r="N1357">
        <v>0</v>
      </c>
      <c r="O1357">
        <v>0</v>
      </c>
      <c r="P1357">
        <v>0</v>
      </c>
      <c r="Q1357" t="s">
        <v>46</v>
      </c>
      <c r="T1357" t="s">
        <v>37</v>
      </c>
      <c r="U1357" t="s">
        <v>229</v>
      </c>
      <c r="V1357" t="s">
        <v>38</v>
      </c>
      <c r="W1357" t="s">
        <v>39</v>
      </c>
      <c r="Y1357">
        <v>2011</v>
      </c>
      <c r="Z1357">
        <v>1</v>
      </c>
      <c r="AA1357" t="s">
        <v>648</v>
      </c>
      <c r="AB1357" t="s">
        <v>649</v>
      </c>
      <c r="AC1357" s="1">
        <v>40831</v>
      </c>
      <c r="AE1357" t="s">
        <v>41</v>
      </c>
    </row>
    <row r="1358" spans="1:31" x14ac:dyDescent="0.25">
      <c r="A1358">
        <v>2019</v>
      </c>
      <c r="B1358">
        <v>3</v>
      </c>
      <c r="C1358">
        <v>23</v>
      </c>
      <c r="D1358">
        <v>1</v>
      </c>
      <c r="E1358">
        <v>1</v>
      </c>
      <c r="F1358">
        <v>14000</v>
      </c>
      <c r="G1358">
        <v>2188458</v>
      </c>
      <c r="H1358" t="s">
        <v>646</v>
      </c>
      <c r="I1358" t="s">
        <v>647</v>
      </c>
      <c r="J1358" t="s">
        <v>34</v>
      </c>
      <c r="K1358">
        <v>0</v>
      </c>
      <c r="L1358">
        <v>133</v>
      </c>
      <c r="M1358">
        <v>30</v>
      </c>
      <c r="N1358">
        <v>0</v>
      </c>
      <c r="O1358">
        <v>1500000</v>
      </c>
      <c r="P1358">
        <v>1500000</v>
      </c>
      <c r="Q1358" t="s">
        <v>47</v>
      </c>
      <c r="T1358" t="s">
        <v>37</v>
      </c>
      <c r="U1358" t="s">
        <v>229</v>
      </c>
      <c r="V1358" t="s">
        <v>38</v>
      </c>
      <c r="W1358" t="s">
        <v>39</v>
      </c>
      <c r="Y1358">
        <v>2011</v>
      </c>
      <c r="Z1358">
        <v>1</v>
      </c>
      <c r="AA1358" t="s">
        <v>648</v>
      </c>
      <c r="AB1358" t="s">
        <v>649</v>
      </c>
      <c r="AC1358" s="1">
        <v>40831</v>
      </c>
      <c r="AE1358" t="s">
        <v>41</v>
      </c>
    </row>
    <row r="1359" spans="1:31" x14ac:dyDescent="0.25">
      <c r="A1359">
        <v>2019</v>
      </c>
      <c r="B1359">
        <v>3</v>
      </c>
      <c r="C1359">
        <v>23</v>
      </c>
      <c r="D1359">
        <v>1</v>
      </c>
      <c r="E1359">
        <v>1</v>
      </c>
      <c r="F1359">
        <v>14000</v>
      </c>
      <c r="G1359">
        <v>2188458</v>
      </c>
      <c r="H1359" t="s">
        <v>646</v>
      </c>
      <c r="I1359" t="s">
        <v>647</v>
      </c>
      <c r="J1359" t="s">
        <v>34</v>
      </c>
      <c r="K1359">
        <v>0</v>
      </c>
      <c r="L1359">
        <v>199</v>
      </c>
      <c r="M1359">
        <v>30</v>
      </c>
      <c r="N1359">
        <v>0</v>
      </c>
      <c r="O1359">
        <v>1100000</v>
      </c>
      <c r="P1359">
        <v>1001000</v>
      </c>
      <c r="Q1359" t="s">
        <v>48</v>
      </c>
      <c r="T1359" t="s">
        <v>37</v>
      </c>
      <c r="U1359" t="s">
        <v>229</v>
      </c>
      <c r="V1359" t="s">
        <v>38</v>
      </c>
      <c r="W1359" t="s">
        <v>39</v>
      </c>
      <c r="Y1359">
        <v>2011</v>
      </c>
      <c r="Z1359">
        <v>1</v>
      </c>
      <c r="AA1359" t="s">
        <v>648</v>
      </c>
      <c r="AB1359" t="s">
        <v>649</v>
      </c>
      <c r="AC1359" s="1">
        <v>40831</v>
      </c>
      <c r="AE1359" t="s">
        <v>41</v>
      </c>
    </row>
    <row r="1360" spans="1:31" x14ac:dyDescent="0.25">
      <c r="A1360">
        <v>2019</v>
      </c>
      <c r="B1360">
        <v>3</v>
      </c>
      <c r="C1360">
        <v>23</v>
      </c>
      <c r="D1360">
        <v>1</v>
      </c>
      <c r="E1360">
        <v>1</v>
      </c>
      <c r="F1360">
        <v>14000</v>
      </c>
      <c r="G1360">
        <v>2188458</v>
      </c>
      <c r="H1360" t="s">
        <v>646</v>
      </c>
      <c r="I1360" t="s">
        <v>647</v>
      </c>
      <c r="J1360" t="s">
        <v>34</v>
      </c>
      <c r="K1360">
        <v>0</v>
      </c>
      <c r="L1360">
        <v>232</v>
      </c>
      <c r="M1360">
        <v>30</v>
      </c>
      <c r="N1360">
        <v>0</v>
      </c>
      <c r="O1360">
        <v>0</v>
      </c>
      <c r="P1360">
        <v>0</v>
      </c>
      <c r="Q1360" t="s">
        <v>49</v>
      </c>
      <c r="T1360" t="s">
        <v>37</v>
      </c>
      <c r="U1360" t="s">
        <v>229</v>
      </c>
      <c r="V1360" t="s">
        <v>38</v>
      </c>
      <c r="W1360" t="s">
        <v>39</v>
      </c>
      <c r="Y1360">
        <v>2011</v>
      </c>
      <c r="Z1360">
        <v>1</v>
      </c>
      <c r="AA1360" t="s">
        <v>648</v>
      </c>
      <c r="AB1360" t="s">
        <v>649</v>
      </c>
      <c r="AC1360" s="1">
        <v>40831</v>
      </c>
      <c r="AE1360" t="s">
        <v>41</v>
      </c>
    </row>
    <row r="1361" spans="1:31" x14ac:dyDescent="0.25">
      <c r="A1361">
        <v>2019</v>
      </c>
      <c r="B1361">
        <v>3</v>
      </c>
      <c r="C1361">
        <v>23</v>
      </c>
      <c r="D1361">
        <v>1</v>
      </c>
      <c r="E1361">
        <v>1</v>
      </c>
      <c r="F1361">
        <v>18000</v>
      </c>
      <c r="G1361">
        <v>2194084</v>
      </c>
      <c r="H1361" t="s">
        <v>650</v>
      </c>
      <c r="I1361" t="s">
        <v>651</v>
      </c>
      <c r="J1361" t="s">
        <v>34</v>
      </c>
      <c r="K1361">
        <f>O1361+O1362+O1363+O1364+O1365+O1366+O1367+O1368+O1369</f>
        <v>8894100</v>
      </c>
      <c r="L1361">
        <v>111</v>
      </c>
      <c r="M1361">
        <v>30</v>
      </c>
      <c r="N1361" t="s">
        <v>652</v>
      </c>
      <c r="O1361">
        <v>3800000</v>
      </c>
      <c r="P1361">
        <v>3458000</v>
      </c>
      <c r="Q1361" t="s">
        <v>36</v>
      </c>
      <c r="T1361" t="s">
        <v>80</v>
      </c>
      <c r="U1361" t="s">
        <v>139</v>
      </c>
      <c r="V1361" t="s">
        <v>38</v>
      </c>
      <c r="W1361" t="s">
        <v>39</v>
      </c>
      <c r="Y1361">
        <v>2005</v>
      </c>
      <c r="Z1361">
        <v>1</v>
      </c>
      <c r="AA1361" t="s">
        <v>75</v>
      </c>
      <c r="AB1361" t="s">
        <v>653</v>
      </c>
      <c r="AC1361" s="1">
        <v>38398</v>
      </c>
      <c r="AE1361" t="s">
        <v>41</v>
      </c>
    </row>
    <row r="1362" spans="1:31" x14ac:dyDescent="0.25">
      <c r="A1362">
        <v>2019</v>
      </c>
      <c r="B1362">
        <v>3</v>
      </c>
      <c r="C1362">
        <v>23</v>
      </c>
      <c r="D1362">
        <v>1</v>
      </c>
      <c r="E1362">
        <v>1</v>
      </c>
      <c r="F1362">
        <v>18000</v>
      </c>
      <c r="G1362">
        <v>2194084</v>
      </c>
      <c r="H1362" t="s">
        <v>650</v>
      </c>
      <c r="I1362" t="s">
        <v>651</v>
      </c>
      <c r="J1362" t="s">
        <v>34</v>
      </c>
      <c r="K1362">
        <v>0</v>
      </c>
      <c r="L1362">
        <v>113</v>
      </c>
      <c r="M1362">
        <v>30</v>
      </c>
      <c r="N1362">
        <v>0</v>
      </c>
      <c r="O1362">
        <v>0</v>
      </c>
      <c r="P1362">
        <v>0</v>
      </c>
      <c r="Q1362" t="s">
        <v>42</v>
      </c>
      <c r="T1362" t="s">
        <v>80</v>
      </c>
      <c r="U1362" t="s">
        <v>139</v>
      </c>
      <c r="V1362" t="s">
        <v>38</v>
      </c>
      <c r="W1362" t="s">
        <v>39</v>
      </c>
      <c r="Y1362">
        <v>2005</v>
      </c>
      <c r="Z1362">
        <v>1</v>
      </c>
      <c r="AA1362" t="s">
        <v>75</v>
      </c>
      <c r="AB1362" t="s">
        <v>653</v>
      </c>
      <c r="AC1362" s="1">
        <v>38398</v>
      </c>
      <c r="AE1362" t="s">
        <v>41</v>
      </c>
    </row>
    <row r="1363" spans="1:31" x14ac:dyDescent="0.25">
      <c r="A1363">
        <v>2019</v>
      </c>
      <c r="B1363">
        <v>3</v>
      </c>
      <c r="C1363">
        <v>23</v>
      </c>
      <c r="D1363">
        <v>1</v>
      </c>
      <c r="E1363">
        <v>1</v>
      </c>
      <c r="F1363">
        <v>18000</v>
      </c>
      <c r="G1363">
        <v>2194084</v>
      </c>
      <c r="H1363" t="s">
        <v>650</v>
      </c>
      <c r="I1363" t="s">
        <v>651</v>
      </c>
      <c r="J1363" t="s">
        <v>34</v>
      </c>
      <c r="K1363">
        <v>0</v>
      </c>
      <c r="L1363">
        <v>114</v>
      </c>
      <c r="M1363">
        <v>30</v>
      </c>
      <c r="N1363">
        <v>0</v>
      </c>
      <c r="O1363">
        <v>0</v>
      </c>
      <c r="P1363">
        <v>0</v>
      </c>
      <c r="Q1363" t="s">
        <v>43</v>
      </c>
      <c r="T1363" t="s">
        <v>80</v>
      </c>
      <c r="U1363" t="s">
        <v>139</v>
      </c>
      <c r="V1363" t="s">
        <v>38</v>
      </c>
      <c r="W1363" t="s">
        <v>39</v>
      </c>
      <c r="Y1363">
        <v>2005</v>
      </c>
      <c r="Z1363">
        <v>1</v>
      </c>
      <c r="AA1363" t="s">
        <v>75</v>
      </c>
      <c r="AB1363" t="s">
        <v>653</v>
      </c>
      <c r="AC1363" s="1">
        <v>38398</v>
      </c>
      <c r="AE1363" t="s">
        <v>41</v>
      </c>
    </row>
    <row r="1364" spans="1:31" x14ac:dyDescent="0.25">
      <c r="A1364">
        <v>2019</v>
      </c>
      <c r="B1364">
        <v>3</v>
      </c>
      <c r="C1364">
        <v>23</v>
      </c>
      <c r="D1364">
        <v>1</v>
      </c>
      <c r="E1364">
        <v>1</v>
      </c>
      <c r="F1364">
        <v>18000</v>
      </c>
      <c r="G1364">
        <v>2194084</v>
      </c>
      <c r="H1364" t="s">
        <v>650</v>
      </c>
      <c r="I1364" t="s">
        <v>651</v>
      </c>
      <c r="J1364" t="s">
        <v>34</v>
      </c>
      <c r="K1364">
        <v>0</v>
      </c>
      <c r="L1364">
        <v>123</v>
      </c>
      <c r="M1364">
        <v>30</v>
      </c>
      <c r="N1364">
        <v>0</v>
      </c>
      <c r="O1364">
        <v>0</v>
      </c>
      <c r="P1364">
        <v>0</v>
      </c>
      <c r="Q1364" t="s">
        <v>44</v>
      </c>
      <c r="T1364" t="s">
        <v>80</v>
      </c>
      <c r="U1364" t="s">
        <v>139</v>
      </c>
      <c r="V1364" t="s">
        <v>38</v>
      </c>
      <c r="W1364" t="s">
        <v>39</v>
      </c>
      <c r="Y1364">
        <v>2005</v>
      </c>
      <c r="Z1364">
        <v>1</v>
      </c>
      <c r="AA1364" t="s">
        <v>75</v>
      </c>
      <c r="AB1364" t="s">
        <v>653</v>
      </c>
      <c r="AC1364" s="1">
        <v>38398</v>
      </c>
      <c r="AE1364" t="s">
        <v>41</v>
      </c>
    </row>
    <row r="1365" spans="1:31" x14ac:dyDescent="0.25">
      <c r="A1365">
        <v>2019</v>
      </c>
      <c r="B1365">
        <v>3</v>
      </c>
      <c r="C1365">
        <v>23</v>
      </c>
      <c r="D1365">
        <v>1</v>
      </c>
      <c r="E1365">
        <v>1</v>
      </c>
      <c r="F1365">
        <v>18000</v>
      </c>
      <c r="G1365">
        <v>2194084</v>
      </c>
      <c r="H1365" t="s">
        <v>650</v>
      </c>
      <c r="I1365" t="s">
        <v>651</v>
      </c>
      <c r="J1365" t="s">
        <v>34</v>
      </c>
      <c r="K1365">
        <v>0</v>
      </c>
      <c r="L1365">
        <v>125</v>
      </c>
      <c r="M1365">
        <v>30</v>
      </c>
      <c r="N1365">
        <v>0</v>
      </c>
      <c r="O1365">
        <v>0</v>
      </c>
      <c r="P1365">
        <v>0</v>
      </c>
      <c r="Q1365" t="s">
        <v>45</v>
      </c>
      <c r="T1365" t="s">
        <v>80</v>
      </c>
      <c r="U1365" t="s">
        <v>139</v>
      </c>
      <c r="V1365" t="s">
        <v>38</v>
      </c>
      <c r="W1365" t="s">
        <v>39</v>
      </c>
      <c r="Y1365">
        <v>2005</v>
      </c>
      <c r="Z1365">
        <v>1</v>
      </c>
      <c r="AA1365" t="s">
        <v>75</v>
      </c>
      <c r="AB1365" t="s">
        <v>653</v>
      </c>
      <c r="AC1365" s="1">
        <v>38398</v>
      </c>
      <c r="AE1365" t="s">
        <v>41</v>
      </c>
    </row>
    <row r="1366" spans="1:31" x14ac:dyDescent="0.25">
      <c r="A1366">
        <v>2019</v>
      </c>
      <c r="B1366">
        <v>3</v>
      </c>
      <c r="C1366">
        <v>23</v>
      </c>
      <c r="D1366">
        <v>1</v>
      </c>
      <c r="E1366">
        <v>1</v>
      </c>
      <c r="F1366">
        <v>18000</v>
      </c>
      <c r="G1366">
        <v>2194084</v>
      </c>
      <c r="H1366" t="s">
        <v>650</v>
      </c>
      <c r="I1366" t="s">
        <v>651</v>
      </c>
      <c r="J1366" t="s">
        <v>34</v>
      </c>
      <c r="K1366">
        <v>0</v>
      </c>
      <c r="L1366">
        <v>131</v>
      </c>
      <c r="M1366">
        <v>30</v>
      </c>
      <c r="N1366">
        <v>0</v>
      </c>
      <c r="O1366">
        <v>0</v>
      </c>
      <c r="P1366">
        <v>0</v>
      </c>
      <c r="Q1366" t="s">
        <v>46</v>
      </c>
      <c r="T1366" t="s">
        <v>80</v>
      </c>
      <c r="U1366" t="s">
        <v>139</v>
      </c>
      <c r="V1366" t="s">
        <v>38</v>
      </c>
      <c r="W1366" t="s">
        <v>39</v>
      </c>
      <c r="Y1366">
        <v>2005</v>
      </c>
      <c r="Z1366">
        <v>1</v>
      </c>
      <c r="AA1366" t="s">
        <v>75</v>
      </c>
      <c r="AB1366" t="s">
        <v>653</v>
      </c>
      <c r="AC1366" s="1">
        <v>38398</v>
      </c>
      <c r="AE1366" t="s">
        <v>41</v>
      </c>
    </row>
    <row r="1367" spans="1:31" x14ac:dyDescent="0.25">
      <c r="A1367">
        <v>2019</v>
      </c>
      <c r="B1367">
        <v>3</v>
      </c>
      <c r="C1367">
        <v>23</v>
      </c>
      <c r="D1367">
        <v>1</v>
      </c>
      <c r="E1367">
        <v>1</v>
      </c>
      <c r="F1367">
        <v>18000</v>
      </c>
      <c r="G1367">
        <v>2194084</v>
      </c>
      <c r="H1367" t="s">
        <v>650</v>
      </c>
      <c r="I1367" t="s">
        <v>651</v>
      </c>
      <c r="J1367" t="s">
        <v>34</v>
      </c>
      <c r="K1367">
        <v>0</v>
      </c>
      <c r="L1367">
        <v>133</v>
      </c>
      <c r="M1367">
        <v>30</v>
      </c>
      <c r="N1367">
        <v>0</v>
      </c>
      <c r="O1367">
        <v>0</v>
      </c>
      <c r="P1367">
        <v>0</v>
      </c>
      <c r="Q1367" t="s">
        <v>47</v>
      </c>
      <c r="T1367" t="s">
        <v>80</v>
      </c>
      <c r="U1367" t="s">
        <v>139</v>
      </c>
      <c r="V1367" t="s">
        <v>38</v>
      </c>
      <c r="W1367" t="s">
        <v>39</v>
      </c>
      <c r="Y1367">
        <v>2005</v>
      </c>
      <c r="Z1367">
        <v>1</v>
      </c>
      <c r="AA1367" t="s">
        <v>75</v>
      </c>
      <c r="AB1367" t="s">
        <v>653</v>
      </c>
      <c r="AC1367" s="1">
        <v>38398</v>
      </c>
      <c r="AE1367" t="s">
        <v>41</v>
      </c>
    </row>
    <row r="1368" spans="1:31" x14ac:dyDescent="0.25">
      <c r="A1368">
        <v>2019</v>
      </c>
      <c r="B1368">
        <v>3</v>
      </c>
      <c r="C1368">
        <v>23</v>
      </c>
      <c r="D1368">
        <v>1</v>
      </c>
      <c r="E1368">
        <v>1</v>
      </c>
      <c r="F1368">
        <v>18000</v>
      </c>
      <c r="G1368">
        <v>2194084</v>
      </c>
      <c r="H1368" t="s">
        <v>650</v>
      </c>
      <c r="I1368" t="s">
        <v>651</v>
      </c>
      <c r="J1368" t="s">
        <v>34</v>
      </c>
      <c r="K1368">
        <v>0</v>
      </c>
      <c r="L1368">
        <v>199</v>
      </c>
      <c r="M1368">
        <v>30</v>
      </c>
      <c r="N1368">
        <v>0</v>
      </c>
      <c r="O1368">
        <v>0</v>
      </c>
      <c r="P1368">
        <v>0</v>
      </c>
      <c r="Q1368" t="s">
        <v>48</v>
      </c>
      <c r="T1368" t="s">
        <v>80</v>
      </c>
      <c r="U1368" t="s">
        <v>139</v>
      </c>
      <c r="V1368" t="s">
        <v>38</v>
      </c>
      <c r="W1368" t="s">
        <v>39</v>
      </c>
      <c r="Y1368">
        <v>2005</v>
      </c>
      <c r="Z1368">
        <v>1</v>
      </c>
      <c r="AA1368" t="s">
        <v>75</v>
      </c>
      <c r="AB1368" t="s">
        <v>653</v>
      </c>
      <c r="AC1368" s="1">
        <v>38398</v>
      </c>
      <c r="AE1368" t="s">
        <v>41</v>
      </c>
    </row>
    <row r="1369" spans="1:31" x14ac:dyDescent="0.25">
      <c r="A1369">
        <v>2019</v>
      </c>
      <c r="B1369">
        <v>3</v>
      </c>
      <c r="C1369">
        <v>23</v>
      </c>
      <c r="D1369">
        <v>1</v>
      </c>
      <c r="E1369">
        <v>1</v>
      </c>
      <c r="F1369">
        <v>18000</v>
      </c>
      <c r="G1369">
        <v>2194084</v>
      </c>
      <c r="H1369" t="s">
        <v>650</v>
      </c>
      <c r="I1369" t="s">
        <v>651</v>
      </c>
      <c r="J1369" t="s">
        <v>34</v>
      </c>
      <c r="K1369">
        <v>0</v>
      </c>
      <c r="L1369">
        <v>232</v>
      </c>
      <c r="M1369">
        <v>30</v>
      </c>
      <c r="N1369">
        <v>0</v>
      </c>
      <c r="O1369">
        <f>2547050+2547050</f>
        <v>5094100</v>
      </c>
      <c r="P1369">
        <f>2547050+2547050</f>
        <v>5094100</v>
      </c>
      <c r="Q1369" t="s">
        <v>49</v>
      </c>
      <c r="T1369" t="s">
        <v>80</v>
      </c>
      <c r="U1369" t="s">
        <v>139</v>
      </c>
      <c r="V1369" t="s">
        <v>38</v>
      </c>
      <c r="W1369" t="s">
        <v>39</v>
      </c>
      <c r="Y1369">
        <v>2005</v>
      </c>
      <c r="Z1369">
        <v>1</v>
      </c>
      <c r="AA1369" t="s">
        <v>75</v>
      </c>
      <c r="AB1369" t="s">
        <v>653</v>
      </c>
      <c r="AC1369" s="1">
        <v>38398</v>
      </c>
      <c r="AE1369" t="s">
        <v>41</v>
      </c>
    </row>
    <row r="1370" spans="1:31" x14ac:dyDescent="0.25">
      <c r="A1370">
        <v>2019</v>
      </c>
      <c r="B1370">
        <v>3</v>
      </c>
      <c r="C1370">
        <v>23</v>
      </c>
      <c r="D1370">
        <v>1</v>
      </c>
      <c r="E1370">
        <v>1</v>
      </c>
      <c r="F1370">
        <v>14000</v>
      </c>
      <c r="G1370">
        <v>2194342</v>
      </c>
      <c r="H1370" t="s">
        <v>654</v>
      </c>
      <c r="I1370" t="s">
        <v>655</v>
      </c>
      <c r="J1370" t="s">
        <v>34</v>
      </c>
      <c r="K1370">
        <f>O1370+O1371+O1372+O1373+O1374+O1375+O1376+O1377+O1378</f>
        <v>9764432</v>
      </c>
      <c r="L1370">
        <v>111</v>
      </c>
      <c r="M1370">
        <v>10</v>
      </c>
      <c r="N1370" t="s">
        <v>568</v>
      </c>
      <c r="O1370">
        <v>4500000</v>
      </c>
      <c r="P1370">
        <v>4095000</v>
      </c>
      <c r="Q1370" t="s">
        <v>36</v>
      </c>
      <c r="T1370" t="s">
        <v>37</v>
      </c>
      <c r="U1370" t="s">
        <v>229</v>
      </c>
      <c r="V1370" t="s">
        <v>38</v>
      </c>
      <c r="W1370" t="s">
        <v>39</v>
      </c>
      <c r="Y1370">
        <v>2013</v>
      </c>
      <c r="Z1370">
        <v>1</v>
      </c>
      <c r="AA1370" t="s">
        <v>656</v>
      </c>
      <c r="AB1370" t="s">
        <v>657</v>
      </c>
      <c r="AC1370" s="1">
        <v>41548</v>
      </c>
      <c r="AE1370" t="s">
        <v>41</v>
      </c>
    </row>
    <row r="1371" spans="1:31" x14ac:dyDescent="0.25">
      <c r="A1371">
        <v>2019</v>
      </c>
      <c r="B1371">
        <v>3</v>
      </c>
      <c r="C1371">
        <v>23</v>
      </c>
      <c r="D1371">
        <v>1</v>
      </c>
      <c r="E1371">
        <v>1</v>
      </c>
      <c r="F1371">
        <v>14000</v>
      </c>
      <c r="G1371">
        <v>2194342</v>
      </c>
      <c r="H1371" t="s">
        <v>654</v>
      </c>
      <c r="I1371" t="s">
        <v>655</v>
      </c>
      <c r="J1371" t="s">
        <v>34</v>
      </c>
      <c r="K1371">
        <v>0</v>
      </c>
      <c r="L1371">
        <v>113</v>
      </c>
      <c r="M1371">
        <v>30</v>
      </c>
      <c r="N1371">
        <v>0</v>
      </c>
      <c r="O1371">
        <v>0</v>
      </c>
      <c r="P1371">
        <v>0</v>
      </c>
      <c r="Q1371" t="s">
        <v>42</v>
      </c>
      <c r="T1371" t="s">
        <v>37</v>
      </c>
      <c r="U1371" t="s">
        <v>229</v>
      </c>
      <c r="V1371" t="s">
        <v>38</v>
      </c>
      <c r="W1371" t="s">
        <v>39</v>
      </c>
      <c r="Y1371">
        <v>2013</v>
      </c>
      <c r="Z1371">
        <v>1</v>
      </c>
      <c r="AA1371" t="s">
        <v>656</v>
      </c>
      <c r="AB1371" t="s">
        <v>657</v>
      </c>
      <c r="AC1371" s="1">
        <v>41548</v>
      </c>
      <c r="AE1371" t="s">
        <v>41</v>
      </c>
    </row>
    <row r="1372" spans="1:31" x14ac:dyDescent="0.25">
      <c r="A1372">
        <v>2019</v>
      </c>
      <c r="B1372">
        <v>3</v>
      </c>
      <c r="C1372">
        <v>23</v>
      </c>
      <c r="D1372">
        <v>1</v>
      </c>
      <c r="E1372">
        <v>1</v>
      </c>
      <c r="F1372">
        <v>14000</v>
      </c>
      <c r="G1372">
        <v>2194342</v>
      </c>
      <c r="H1372" t="s">
        <v>654</v>
      </c>
      <c r="I1372" t="s">
        <v>655</v>
      </c>
      <c r="J1372" t="s">
        <v>34</v>
      </c>
      <c r="K1372">
        <v>0</v>
      </c>
      <c r="L1372">
        <v>114</v>
      </c>
      <c r="M1372">
        <v>10</v>
      </c>
      <c r="N1372">
        <v>0</v>
      </c>
      <c r="O1372">
        <v>0</v>
      </c>
      <c r="P1372">
        <v>0</v>
      </c>
      <c r="Q1372" t="s">
        <v>43</v>
      </c>
      <c r="T1372" t="s">
        <v>37</v>
      </c>
      <c r="U1372" t="s">
        <v>229</v>
      </c>
      <c r="V1372" t="s">
        <v>38</v>
      </c>
      <c r="W1372" t="s">
        <v>39</v>
      </c>
      <c r="Y1372">
        <v>2013</v>
      </c>
      <c r="Z1372">
        <v>1</v>
      </c>
      <c r="AA1372" t="s">
        <v>656</v>
      </c>
      <c r="AB1372" t="s">
        <v>657</v>
      </c>
      <c r="AC1372" s="1">
        <v>41548</v>
      </c>
      <c r="AE1372" t="s">
        <v>41</v>
      </c>
    </row>
    <row r="1373" spans="1:31" x14ac:dyDescent="0.25">
      <c r="A1373">
        <v>2019</v>
      </c>
      <c r="B1373">
        <v>3</v>
      </c>
      <c r="C1373">
        <v>23</v>
      </c>
      <c r="D1373">
        <v>1</v>
      </c>
      <c r="E1373">
        <v>1</v>
      </c>
      <c r="F1373">
        <v>14000</v>
      </c>
      <c r="G1373">
        <v>2194342</v>
      </c>
      <c r="H1373" t="s">
        <v>654</v>
      </c>
      <c r="I1373" t="s">
        <v>655</v>
      </c>
      <c r="J1373" t="s">
        <v>34</v>
      </c>
      <c r="K1373">
        <v>0</v>
      </c>
      <c r="L1373">
        <v>123</v>
      </c>
      <c r="M1373">
        <v>30</v>
      </c>
      <c r="N1373">
        <v>0</v>
      </c>
      <c r="O1373">
        <v>83582</v>
      </c>
      <c r="P1373">
        <v>83582</v>
      </c>
      <c r="Q1373" t="s">
        <v>44</v>
      </c>
      <c r="T1373" t="s">
        <v>37</v>
      </c>
      <c r="U1373" t="s">
        <v>229</v>
      </c>
      <c r="V1373" t="s">
        <v>38</v>
      </c>
      <c r="W1373" t="s">
        <v>39</v>
      </c>
      <c r="Y1373">
        <v>2013</v>
      </c>
      <c r="Z1373">
        <v>1</v>
      </c>
      <c r="AA1373" t="s">
        <v>656</v>
      </c>
      <c r="AB1373" t="s">
        <v>657</v>
      </c>
      <c r="AC1373" s="1">
        <v>41548</v>
      </c>
      <c r="AE1373" t="s">
        <v>41</v>
      </c>
    </row>
    <row r="1374" spans="1:31" x14ac:dyDescent="0.25">
      <c r="A1374">
        <v>2019</v>
      </c>
      <c r="B1374">
        <v>3</v>
      </c>
      <c r="C1374">
        <v>23</v>
      </c>
      <c r="D1374">
        <v>1</v>
      </c>
      <c r="E1374">
        <v>1</v>
      </c>
      <c r="F1374">
        <v>14000</v>
      </c>
      <c r="G1374">
        <v>2194342</v>
      </c>
      <c r="H1374" t="s">
        <v>654</v>
      </c>
      <c r="I1374" t="s">
        <v>655</v>
      </c>
      <c r="J1374" t="s">
        <v>34</v>
      </c>
      <c r="K1374">
        <v>0</v>
      </c>
      <c r="L1374">
        <v>125</v>
      </c>
      <c r="M1374">
        <v>30</v>
      </c>
      <c r="N1374">
        <v>0</v>
      </c>
      <c r="O1374">
        <v>0</v>
      </c>
      <c r="P1374">
        <v>0</v>
      </c>
      <c r="Q1374" t="s">
        <v>45</v>
      </c>
      <c r="T1374" t="s">
        <v>37</v>
      </c>
      <c r="U1374" t="s">
        <v>229</v>
      </c>
      <c r="V1374" t="s">
        <v>38</v>
      </c>
      <c r="W1374" t="s">
        <v>39</v>
      </c>
      <c r="Y1374">
        <v>2013</v>
      </c>
      <c r="Z1374">
        <v>1</v>
      </c>
      <c r="AA1374" t="s">
        <v>656</v>
      </c>
      <c r="AB1374" t="s">
        <v>657</v>
      </c>
      <c r="AC1374" s="1">
        <v>41548</v>
      </c>
      <c r="AE1374" t="s">
        <v>41</v>
      </c>
    </row>
    <row r="1375" spans="1:31" x14ac:dyDescent="0.25">
      <c r="A1375">
        <v>2019</v>
      </c>
      <c r="B1375">
        <v>3</v>
      </c>
      <c r="C1375">
        <v>23</v>
      </c>
      <c r="D1375">
        <v>1</v>
      </c>
      <c r="E1375">
        <v>1</v>
      </c>
      <c r="F1375">
        <v>14000</v>
      </c>
      <c r="G1375">
        <v>2194342</v>
      </c>
      <c r="H1375" t="s">
        <v>654</v>
      </c>
      <c r="I1375" t="s">
        <v>655</v>
      </c>
      <c r="J1375" t="s">
        <v>34</v>
      </c>
      <c r="K1375">
        <v>0</v>
      </c>
      <c r="L1375">
        <v>131</v>
      </c>
      <c r="M1375">
        <v>30</v>
      </c>
      <c r="N1375">
        <v>0</v>
      </c>
      <c r="O1375">
        <v>0</v>
      </c>
      <c r="P1375">
        <v>0</v>
      </c>
      <c r="Q1375" t="s">
        <v>46</v>
      </c>
      <c r="T1375" t="s">
        <v>37</v>
      </c>
      <c r="U1375" t="s">
        <v>229</v>
      </c>
      <c r="V1375" t="s">
        <v>38</v>
      </c>
      <c r="W1375" t="s">
        <v>39</v>
      </c>
      <c r="Y1375">
        <v>2013</v>
      </c>
      <c r="Z1375">
        <v>1</v>
      </c>
      <c r="AA1375" t="s">
        <v>656</v>
      </c>
      <c r="AB1375" t="s">
        <v>657</v>
      </c>
      <c r="AC1375" s="1">
        <v>41548</v>
      </c>
      <c r="AE1375" t="s">
        <v>41</v>
      </c>
    </row>
    <row r="1376" spans="1:31" x14ac:dyDescent="0.25">
      <c r="A1376">
        <v>2019</v>
      </c>
      <c r="B1376">
        <v>3</v>
      </c>
      <c r="C1376">
        <v>23</v>
      </c>
      <c r="D1376">
        <v>1</v>
      </c>
      <c r="E1376">
        <v>1</v>
      </c>
      <c r="F1376">
        <v>14000</v>
      </c>
      <c r="G1376">
        <v>2194342</v>
      </c>
      <c r="H1376" t="s">
        <v>654</v>
      </c>
      <c r="I1376" t="s">
        <v>655</v>
      </c>
      <c r="J1376" t="s">
        <v>34</v>
      </c>
      <c r="K1376">
        <v>0</v>
      </c>
      <c r="L1376">
        <v>133</v>
      </c>
      <c r="M1376">
        <v>30</v>
      </c>
      <c r="N1376">
        <v>0</v>
      </c>
      <c r="O1376">
        <v>1860000</v>
      </c>
      <c r="P1376">
        <v>1860000</v>
      </c>
      <c r="Q1376" t="s">
        <v>47</v>
      </c>
      <c r="T1376" t="s">
        <v>37</v>
      </c>
      <c r="U1376" t="s">
        <v>229</v>
      </c>
      <c r="V1376" t="s">
        <v>38</v>
      </c>
      <c r="W1376" t="s">
        <v>39</v>
      </c>
      <c r="Y1376">
        <v>2013</v>
      </c>
      <c r="Z1376">
        <v>1</v>
      </c>
      <c r="AA1376" t="s">
        <v>656</v>
      </c>
      <c r="AB1376" t="s">
        <v>657</v>
      </c>
      <c r="AC1376" s="1">
        <v>41548</v>
      </c>
      <c r="AE1376" t="s">
        <v>41</v>
      </c>
    </row>
    <row r="1377" spans="1:31" x14ac:dyDescent="0.25">
      <c r="A1377">
        <v>2019</v>
      </c>
      <c r="B1377">
        <v>3</v>
      </c>
      <c r="C1377">
        <v>23</v>
      </c>
      <c r="D1377">
        <v>1</v>
      </c>
      <c r="E1377">
        <v>1</v>
      </c>
      <c r="F1377">
        <v>14000</v>
      </c>
      <c r="G1377">
        <v>2194342</v>
      </c>
      <c r="H1377" t="s">
        <v>654</v>
      </c>
      <c r="I1377" t="s">
        <v>655</v>
      </c>
      <c r="J1377" t="s">
        <v>34</v>
      </c>
      <c r="K1377">
        <v>0</v>
      </c>
      <c r="L1377">
        <v>199</v>
      </c>
      <c r="M1377">
        <v>30</v>
      </c>
      <c r="N1377">
        <v>0</v>
      </c>
      <c r="O1377">
        <v>1700000</v>
      </c>
      <c r="P1377">
        <v>1547000</v>
      </c>
      <c r="Q1377" t="s">
        <v>48</v>
      </c>
      <c r="T1377" t="s">
        <v>37</v>
      </c>
      <c r="U1377" t="s">
        <v>229</v>
      </c>
      <c r="V1377" t="s">
        <v>38</v>
      </c>
      <c r="W1377" t="s">
        <v>39</v>
      </c>
      <c r="Y1377">
        <v>2013</v>
      </c>
      <c r="Z1377">
        <v>1</v>
      </c>
      <c r="AA1377" t="s">
        <v>656</v>
      </c>
      <c r="AB1377" t="s">
        <v>657</v>
      </c>
      <c r="AC1377" s="1">
        <v>41548</v>
      </c>
      <c r="AE1377" t="s">
        <v>41</v>
      </c>
    </row>
    <row r="1378" spans="1:31" x14ac:dyDescent="0.25">
      <c r="A1378">
        <v>2019</v>
      </c>
      <c r="B1378">
        <v>3</v>
      </c>
      <c r="C1378">
        <v>23</v>
      </c>
      <c r="D1378">
        <v>1</v>
      </c>
      <c r="E1378">
        <v>1</v>
      </c>
      <c r="F1378">
        <v>14000</v>
      </c>
      <c r="G1378">
        <v>2194342</v>
      </c>
      <c r="H1378" t="s">
        <v>654</v>
      </c>
      <c r="I1378" t="s">
        <v>655</v>
      </c>
      <c r="J1378" t="s">
        <v>34</v>
      </c>
      <c r="K1378">
        <v>0</v>
      </c>
      <c r="L1378">
        <v>232</v>
      </c>
      <c r="M1378">
        <v>30</v>
      </c>
      <c r="N1378">
        <v>0</v>
      </c>
      <c r="O1378">
        <v>1620850</v>
      </c>
      <c r="P1378">
        <v>1620850</v>
      </c>
      <c r="Q1378" t="s">
        <v>49</v>
      </c>
      <c r="T1378" t="s">
        <v>37</v>
      </c>
      <c r="U1378" t="s">
        <v>229</v>
      </c>
      <c r="V1378" t="s">
        <v>38</v>
      </c>
      <c r="W1378" t="s">
        <v>39</v>
      </c>
      <c r="Y1378">
        <v>2013</v>
      </c>
      <c r="Z1378">
        <v>1</v>
      </c>
      <c r="AA1378" t="s">
        <v>656</v>
      </c>
      <c r="AB1378" t="s">
        <v>657</v>
      </c>
      <c r="AC1378" s="1">
        <v>41548</v>
      </c>
      <c r="AE1378" t="s">
        <v>41</v>
      </c>
    </row>
    <row r="1379" spans="1:31" x14ac:dyDescent="0.25">
      <c r="A1379">
        <v>2019</v>
      </c>
      <c r="B1379">
        <v>3</v>
      </c>
      <c r="C1379">
        <v>23</v>
      </c>
      <c r="D1379">
        <v>1</v>
      </c>
      <c r="E1379">
        <v>1</v>
      </c>
      <c r="F1379">
        <v>40000</v>
      </c>
      <c r="G1379">
        <v>2215065</v>
      </c>
      <c r="H1379" t="s">
        <v>658</v>
      </c>
      <c r="I1379" t="s">
        <v>659</v>
      </c>
      <c r="J1379" t="s">
        <v>34</v>
      </c>
      <c r="K1379">
        <f>O1379+O1380+O1381+O1382+O1383+O1384+O1385+O1386+O1387</f>
        <v>3676500</v>
      </c>
      <c r="L1379">
        <v>111</v>
      </c>
      <c r="M1379">
        <v>10</v>
      </c>
      <c r="N1379" t="s">
        <v>538</v>
      </c>
      <c r="O1379">
        <v>3600000</v>
      </c>
      <c r="P1379">
        <v>3276000</v>
      </c>
      <c r="Q1379" t="s">
        <v>36</v>
      </c>
      <c r="T1379" t="s">
        <v>80</v>
      </c>
      <c r="U1379" t="s">
        <v>139</v>
      </c>
      <c r="V1379" t="s">
        <v>38</v>
      </c>
      <c r="W1379" t="s">
        <v>39</v>
      </c>
      <c r="Y1379">
        <v>2006</v>
      </c>
      <c r="Z1379">
        <v>1</v>
      </c>
      <c r="AA1379" t="s">
        <v>75</v>
      </c>
      <c r="AB1379" t="s">
        <v>660</v>
      </c>
      <c r="AC1379" s="1">
        <v>39022</v>
      </c>
      <c r="AE1379" t="s">
        <v>41</v>
      </c>
    </row>
    <row r="1380" spans="1:31" x14ac:dyDescent="0.25">
      <c r="A1380">
        <v>2019</v>
      </c>
      <c r="B1380">
        <v>3</v>
      </c>
      <c r="C1380">
        <v>23</v>
      </c>
      <c r="D1380">
        <v>1</v>
      </c>
      <c r="E1380">
        <v>1</v>
      </c>
      <c r="F1380">
        <v>40000</v>
      </c>
      <c r="G1380">
        <v>2215065</v>
      </c>
      <c r="H1380" t="s">
        <v>658</v>
      </c>
      <c r="I1380" t="s">
        <v>659</v>
      </c>
      <c r="J1380" t="s">
        <v>34</v>
      </c>
      <c r="K1380">
        <v>0</v>
      </c>
      <c r="L1380">
        <v>113</v>
      </c>
      <c r="M1380">
        <v>30</v>
      </c>
      <c r="N1380">
        <v>0</v>
      </c>
      <c r="O1380">
        <v>0</v>
      </c>
      <c r="P1380">
        <v>0</v>
      </c>
      <c r="Q1380" t="s">
        <v>42</v>
      </c>
      <c r="T1380" t="s">
        <v>80</v>
      </c>
      <c r="U1380" t="s">
        <v>139</v>
      </c>
      <c r="V1380" t="s">
        <v>38</v>
      </c>
      <c r="W1380" t="s">
        <v>39</v>
      </c>
      <c r="Y1380">
        <v>2006</v>
      </c>
      <c r="Z1380">
        <v>1</v>
      </c>
      <c r="AA1380" t="s">
        <v>75</v>
      </c>
      <c r="AB1380" t="s">
        <v>660</v>
      </c>
      <c r="AC1380" s="1">
        <v>39022</v>
      </c>
      <c r="AE1380" t="s">
        <v>41</v>
      </c>
    </row>
    <row r="1381" spans="1:31" x14ac:dyDescent="0.25">
      <c r="A1381">
        <v>2019</v>
      </c>
      <c r="B1381">
        <v>3</v>
      </c>
      <c r="C1381">
        <v>23</v>
      </c>
      <c r="D1381">
        <v>1</v>
      </c>
      <c r="E1381">
        <v>1</v>
      </c>
      <c r="F1381">
        <v>40000</v>
      </c>
      <c r="G1381">
        <v>2215065</v>
      </c>
      <c r="H1381" t="s">
        <v>658</v>
      </c>
      <c r="I1381" t="s">
        <v>659</v>
      </c>
      <c r="J1381" t="s">
        <v>34</v>
      </c>
      <c r="K1381">
        <v>0</v>
      </c>
      <c r="L1381">
        <v>114</v>
      </c>
      <c r="M1381">
        <v>10</v>
      </c>
      <c r="N1381">
        <v>0</v>
      </c>
      <c r="O1381">
        <v>0</v>
      </c>
      <c r="P1381">
        <v>0</v>
      </c>
      <c r="Q1381" t="s">
        <v>43</v>
      </c>
      <c r="T1381" t="s">
        <v>80</v>
      </c>
      <c r="U1381" t="s">
        <v>139</v>
      </c>
      <c r="V1381" t="s">
        <v>38</v>
      </c>
      <c r="W1381" t="s">
        <v>39</v>
      </c>
      <c r="Y1381">
        <v>2006</v>
      </c>
      <c r="Z1381">
        <v>1</v>
      </c>
      <c r="AA1381" t="s">
        <v>75</v>
      </c>
      <c r="AB1381" t="s">
        <v>660</v>
      </c>
      <c r="AC1381" s="1">
        <v>39022</v>
      </c>
      <c r="AE1381" t="s">
        <v>41</v>
      </c>
    </row>
    <row r="1382" spans="1:31" x14ac:dyDescent="0.25">
      <c r="A1382">
        <v>2019</v>
      </c>
      <c r="B1382">
        <v>3</v>
      </c>
      <c r="C1382">
        <v>23</v>
      </c>
      <c r="D1382">
        <v>1</v>
      </c>
      <c r="E1382">
        <v>1</v>
      </c>
      <c r="F1382">
        <v>40000</v>
      </c>
      <c r="G1382">
        <v>2215065</v>
      </c>
      <c r="H1382" t="s">
        <v>658</v>
      </c>
      <c r="I1382" t="s">
        <v>659</v>
      </c>
      <c r="J1382" t="s">
        <v>34</v>
      </c>
      <c r="K1382">
        <v>0</v>
      </c>
      <c r="L1382">
        <v>123</v>
      </c>
      <c r="M1382">
        <v>30</v>
      </c>
      <c r="N1382">
        <v>0</v>
      </c>
      <c r="O1382">
        <v>76500</v>
      </c>
      <c r="P1382">
        <v>76500</v>
      </c>
      <c r="Q1382" t="s">
        <v>44</v>
      </c>
      <c r="T1382" t="s">
        <v>80</v>
      </c>
      <c r="U1382" t="s">
        <v>139</v>
      </c>
      <c r="V1382" t="s">
        <v>38</v>
      </c>
      <c r="W1382" t="s">
        <v>39</v>
      </c>
      <c r="Y1382">
        <v>2006</v>
      </c>
      <c r="Z1382">
        <v>1</v>
      </c>
      <c r="AA1382" t="s">
        <v>75</v>
      </c>
      <c r="AB1382" t="s">
        <v>660</v>
      </c>
      <c r="AC1382" s="1">
        <v>39022</v>
      </c>
      <c r="AE1382" t="s">
        <v>41</v>
      </c>
    </row>
    <row r="1383" spans="1:31" x14ac:dyDescent="0.25">
      <c r="A1383">
        <v>2019</v>
      </c>
      <c r="B1383">
        <v>3</v>
      </c>
      <c r="C1383">
        <v>23</v>
      </c>
      <c r="D1383">
        <v>1</v>
      </c>
      <c r="E1383">
        <v>1</v>
      </c>
      <c r="F1383">
        <v>40000</v>
      </c>
      <c r="G1383">
        <v>2215065</v>
      </c>
      <c r="H1383" t="s">
        <v>658</v>
      </c>
      <c r="I1383" t="s">
        <v>659</v>
      </c>
      <c r="J1383" t="s">
        <v>34</v>
      </c>
      <c r="K1383">
        <v>0</v>
      </c>
      <c r="L1383">
        <v>125</v>
      </c>
      <c r="M1383">
        <v>30</v>
      </c>
      <c r="N1383">
        <v>0</v>
      </c>
      <c r="O1383">
        <v>0</v>
      </c>
      <c r="P1383">
        <v>0</v>
      </c>
      <c r="Q1383" t="s">
        <v>45</v>
      </c>
      <c r="T1383" t="s">
        <v>80</v>
      </c>
      <c r="U1383" t="s">
        <v>139</v>
      </c>
      <c r="V1383" t="s">
        <v>38</v>
      </c>
      <c r="W1383" t="s">
        <v>39</v>
      </c>
      <c r="Y1383">
        <v>2006</v>
      </c>
      <c r="Z1383">
        <v>1</v>
      </c>
      <c r="AA1383" t="s">
        <v>75</v>
      </c>
      <c r="AB1383" t="s">
        <v>660</v>
      </c>
      <c r="AC1383" s="1">
        <v>39022</v>
      </c>
      <c r="AE1383" t="s">
        <v>41</v>
      </c>
    </row>
    <row r="1384" spans="1:31" x14ac:dyDescent="0.25">
      <c r="A1384">
        <v>2019</v>
      </c>
      <c r="B1384">
        <v>3</v>
      </c>
      <c r="C1384">
        <v>23</v>
      </c>
      <c r="D1384">
        <v>1</v>
      </c>
      <c r="E1384">
        <v>1</v>
      </c>
      <c r="F1384">
        <v>40000</v>
      </c>
      <c r="G1384">
        <v>2215065</v>
      </c>
      <c r="H1384" t="s">
        <v>658</v>
      </c>
      <c r="I1384" t="s">
        <v>659</v>
      </c>
      <c r="J1384" t="s">
        <v>34</v>
      </c>
      <c r="K1384">
        <v>0</v>
      </c>
      <c r="L1384">
        <v>131</v>
      </c>
      <c r="M1384">
        <v>30</v>
      </c>
      <c r="N1384">
        <v>0</v>
      </c>
      <c r="O1384">
        <v>0</v>
      </c>
      <c r="P1384">
        <v>0</v>
      </c>
      <c r="Q1384" t="s">
        <v>46</v>
      </c>
      <c r="T1384" t="s">
        <v>80</v>
      </c>
      <c r="U1384" t="s">
        <v>139</v>
      </c>
      <c r="V1384" t="s">
        <v>38</v>
      </c>
      <c r="W1384" t="s">
        <v>39</v>
      </c>
      <c r="Y1384">
        <v>2006</v>
      </c>
      <c r="Z1384">
        <v>1</v>
      </c>
      <c r="AA1384" t="s">
        <v>75</v>
      </c>
      <c r="AB1384" t="s">
        <v>660</v>
      </c>
      <c r="AC1384" s="1">
        <v>39022</v>
      </c>
      <c r="AE1384" t="s">
        <v>41</v>
      </c>
    </row>
    <row r="1385" spans="1:31" x14ac:dyDescent="0.25">
      <c r="A1385">
        <v>2019</v>
      </c>
      <c r="B1385">
        <v>3</v>
      </c>
      <c r="C1385">
        <v>23</v>
      </c>
      <c r="D1385">
        <v>1</v>
      </c>
      <c r="E1385">
        <v>1</v>
      </c>
      <c r="F1385">
        <v>40000</v>
      </c>
      <c r="G1385">
        <v>2215065</v>
      </c>
      <c r="H1385" t="s">
        <v>658</v>
      </c>
      <c r="I1385" t="s">
        <v>659</v>
      </c>
      <c r="J1385" t="s">
        <v>34</v>
      </c>
      <c r="K1385">
        <v>0</v>
      </c>
      <c r="L1385">
        <v>133</v>
      </c>
      <c r="M1385">
        <v>30</v>
      </c>
      <c r="N1385">
        <v>0</v>
      </c>
      <c r="O1385">
        <v>0</v>
      </c>
      <c r="P1385">
        <v>0</v>
      </c>
      <c r="Q1385" t="s">
        <v>47</v>
      </c>
      <c r="T1385" t="s">
        <v>80</v>
      </c>
      <c r="U1385" t="s">
        <v>139</v>
      </c>
      <c r="V1385" t="s">
        <v>38</v>
      </c>
      <c r="W1385" t="s">
        <v>39</v>
      </c>
      <c r="Y1385">
        <v>2006</v>
      </c>
      <c r="Z1385">
        <v>1</v>
      </c>
      <c r="AA1385" t="s">
        <v>75</v>
      </c>
      <c r="AB1385" t="s">
        <v>660</v>
      </c>
      <c r="AC1385" s="1">
        <v>39022</v>
      </c>
      <c r="AE1385" t="s">
        <v>41</v>
      </c>
    </row>
    <row r="1386" spans="1:31" x14ac:dyDescent="0.25">
      <c r="A1386">
        <v>2019</v>
      </c>
      <c r="B1386">
        <v>3</v>
      </c>
      <c r="C1386">
        <v>23</v>
      </c>
      <c r="D1386">
        <v>1</v>
      </c>
      <c r="E1386">
        <v>1</v>
      </c>
      <c r="F1386">
        <v>40000</v>
      </c>
      <c r="G1386">
        <v>2215065</v>
      </c>
      <c r="H1386" t="s">
        <v>658</v>
      </c>
      <c r="I1386" t="s">
        <v>659</v>
      </c>
      <c r="J1386" t="s">
        <v>34</v>
      </c>
      <c r="K1386">
        <v>0</v>
      </c>
      <c r="L1386">
        <v>199</v>
      </c>
      <c r="M1386">
        <v>30</v>
      </c>
      <c r="N1386">
        <v>0</v>
      </c>
      <c r="O1386">
        <v>0</v>
      </c>
      <c r="P1386">
        <v>0</v>
      </c>
      <c r="Q1386" t="s">
        <v>48</v>
      </c>
      <c r="T1386" t="s">
        <v>80</v>
      </c>
      <c r="U1386" t="s">
        <v>139</v>
      </c>
      <c r="V1386" t="s">
        <v>38</v>
      </c>
      <c r="W1386" t="s">
        <v>39</v>
      </c>
      <c r="Y1386">
        <v>2006</v>
      </c>
      <c r="Z1386">
        <v>1</v>
      </c>
      <c r="AA1386" t="s">
        <v>75</v>
      </c>
      <c r="AB1386" t="s">
        <v>660</v>
      </c>
      <c r="AC1386" s="1">
        <v>39022</v>
      </c>
      <c r="AE1386" t="s">
        <v>41</v>
      </c>
    </row>
    <row r="1387" spans="1:31" x14ac:dyDescent="0.25">
      <c r="A1387">
        <v>2019</v>
      </c>
      <c r="B1387">
        <v>3</v>
      </c>
      <c r="C1387">
        <v>23</v>
      </c>
      <c r="D1387">
        <v>1</v>
      </c>
      <c r="E1387">
        <v>1</v>
      </c>
      <c r="F1387">
        <v>40000</v>
      </c>
      <c r="G1387">
        <v>2215065</v>
      </c>
      <c r="H1387" t="s">
        <v>658</v>
      </c>
      <c r="I1387" t="s">
        <v>659</v>
      </c>
      <c r="J1387" t="s">
        <v>34</v>
      </c>
      <c r="K1387">
        <v>0</v>
      </c>
      <c r="L1387">
        <v>232</v>
      </c>
      <c r="M1387">
        <v>30</v>
      </c>
      <c r="N1387">
        <v>0</v>
      </c>
      <c r="O1387">
        <v>0</v>
      </c>
      <c r="P1387">
        <v>0</v>
      </c>
      <c r="Q1387" t="s">
        <v>49</v>
      </c>
      <c r="T1387" t="s">
        <v>80</v>
      </c>
      <c r="U1387" t="s">
        <v>139</v>
      </c>
      <c r="V1387" t="s">
        <v>38</v>
      </c>
      <c r="W1387" t="s">
        <v>39</v>
      </c>
      <c r="Y1387">
        <v>2006</v>
      </c>
      <c r="Z1387">
        <v>1</v>
      </c>
      <c r="AA1387" t="s">
        <v>75</v>
      </c>
      <c r="AB1387" t="s">
        <v>660</v>
      </c>
      <c r="AC1387" s="1">
        <v>39022</v>
      </c>
      <c r="AE1387" t="s">
        <v>41</v>
      </c>
    </row>
    <row r="1388" spans="1:31" x14ac:dyDescent="0.25">
      <c r="A1388">
        <v>2019</v>
      </c>
      <c r="B1388">
        <v>3</v>
      </c>
      <c r="C1388">
        <v>23</v>
      </c>
      <c r="D1388">
        <v>1</v>
      </c>
      <c r="E1388">
        <v>1</v>
      </c>
      <c r="F1388">
        <v>5100</v>
      </c>
      <c r="G1388">
        <v>2218648</v>
      </c>
      <c r="H1388" t="s">
        <v>661</v>
      </c>
      <c r="I1388" t="s">
        <v>662</v>
      </c>
      <c r="J1388" t="s">
        <v>34</v>
      </c>
      <c r="K1388">
        <f>O1388+O1389+O1390+O1391+O1392+O1393+O1394+O1395+O1396</f>
        <v>9130632</v>
      </c>
      <c r="L1388">
        <v>111</v>
      </c>
      <c r="M1388">
        <v>10</v>
      </c>
      <c r="N1388" t="s">
        <v>52</v>
      </c>
      <c r="O1388">
        <v>4100000</v>
      </c>
      <c r="P1388">
        <v>3731000</v>
      </c>
      <c r="Q1388" t="s">
        <v>36</v>
      </c>
      <c r="T1388" t="s">
        <v>37</v>
      </c>
      <c r="U1388" t="s">
        <v>229</v>
      </c>
      <c r="V1388" t="s">
        <v>38</v>
      </c>
      <c r="W1388" t="s">
        <v>39</v>
      </c>
      <c r="Y1388">
        <v>2012</v>
      </c>
      <c r="Z1388">
        <v>1</v>
      </c>
      <c r="AA1388" t="s">
        <v>663</v>
      </c>
      <c r="AB1388" t="s">
        <v>664</v>
      </c>
      <c r="AC1388" s="1">
        <v>40940</v>
      </c>
      <c r="AE1388" t="s">
        <v>41</v>
      </c>
    </row>
    <row r="1389" spans="1:31" x14ac:dyDescent="0.25">
      <c r="A1389">
        <v>2019</v>
      </c>
      <c r="B1389">
        <v>3</v>
      </c>
      <c r="C1389">
        <v>23</v>
      </c>
      <c r="D1389">
        <v>1</v>
      </c>
      <c r="E1389">
        <v>1</v>
      </c>
      <c r="F1389">
        <v>5100</v>
      </c>
      <c r="G1389">
        <v>2218648</v>
      </c>
      <c r="H1389" t="s">
        <v>661</v>
      </c>
      <c r="I1389" t="s">
        <v>662</v>
      </c>
      <c r="J1389" t="s">
        <v>34</v>
      </c>
      <c r="K1389">
        <v>0</v>
      </c>
      <c r="L1389">
        <v>113</v>
      </c>
      <c r="M1389">
        <v>30</v>
      </c>
      <c r="N1389">
        <v>0</v>
      </c>
      <c r="O1389">
        <v>0</v>
      </c>
      <c r="P1389">
        <v>0</v>
      </c>
      <c r="Q1389" t="s">
        <v>42</v>
      </c>
      <c r="T1389" t="s">
        <v>37</v>
      </c>
      <c r="U1389" t="s">
        <v>229</v>
      </c>
      <c r="V1389" t="s">
        <v>38</v>
      </c>
      <c r="W1389" t="s">
        <v>39</v>
      </c>
      <c r="Y1389">
        <v>2012</v>
      </c>
      <c r="Z1389">
        <v>1</v>
      </c>
      <c r="AA1389" t="s">
        <v>663</v>
      </c>
      <c r="AB1389" t="s">
        <v>664</v>
      </c>
      <c r="AC1389" s="1">
        <v>40940</v>
      </c>
      <c r="AE1389" t="s">
        <v>41</v>
      </c>
    </row>
    <row r="1390" spans="1:31" x14ac:dyDescent="0.25">
      <c r="A1390">
        <v>2019</v>
      </c>
      <c r="B1390">
        <v>3</v>
      </c>
      <c r="C1390">
        <v>23</v>
      </c>
      <c r="D1390">
        <v>1</v>
      </c>
      <c r="E1390">
        <v>1</v>
      </c>
      <c r="F1390">
        <v>5100</v>
      </c>
      <c r="G1390">
        <v>2218648</v>
      </c>
      <c r="H1390" t="s">
        <v>661</v>
      </c>
      <c r="I1390" t="s">
        <v>662</v>
      </c>
      <c r="J1390" t="s">
        <v>34</v>
      </c>
      <c r="K1390">
        <v>0</v>
      </c>
      <c r="L1390">
        <v>114</v>
      </c>
      <c r="M1390">
        <v>30</v>
      </c>
      <c r="N1390">
        <v>0</v>
      </c>
      <c r="O1390">
        <v>0</v>
      </c>
      <c r="P1390">
        <v>0</v>
      </c>
      <c r="Q1390" t="s">
        <v>43</v>
      </c>
      <c r="T1390" t="s">
        <v>37</v>
      </c>
      <c r="U1390" t="s">
        <v>229</v>
      </c>
      <c r="V1390" t="s">
        <v>38</v>
      </c>
      <c r="W1390" t="s">
        <v>39</v>
      </c>
      <c r="Y1390">
        <v>2012</v>
      </c>
      <c r="Z1390">
        <v>1</v>
      </c>
      <c r="AA1390" t="s">
        <v>663</v>
      </c>
      <c r="AB1390" t="s">
        <v>664</v>
      </c>
      <c r="AC1390" s="1">
        <v>40940</v>
      </c>
      <c r="AE1390" t="s">
        <v>41</v>
      </c>
    </row>
    <row r="1391" spans="1:31" x14ac:dyDescent="0.25">
      <c r="A1391">
        <v>2019</v>
      </c>
      <c r="B1391">
        <v>3</v>
      </c>
      <c r="C1391">
        <v>23</v>
      </c>
      <c r="D1391">
        <v>1</v>
      </c>
      <c r="E1391">
        <v>1</v>
      </c>
      <c r="F1391">
        <v>5100</v>
      </c>
      <c r="G1391">
        <v>2218648</v>
      </c>
      <c r="H1391" t="s">
        <v>661</v>
      </c>
      <c r="I1391" t="s">
        <v>662</v>
      </c>
      <c r="J1391" t="s">
        <v>34</v>
      </c>
      <c r="K1391">
        <v>0</v>
      </c>
      <c r="L1391">
        <v>123</v>
      </c>
      <c r="M1391">
        <v>30</v>
      </c>
      <c r="N1391">
        <v>0</v>
      </c>
      <c r="O1391">
        <v>83582</v>
      </c>
      <c r="P1391">
        <v>83582</v>
      </c>
      <c r="Q1391" t="s">
        <v>44</v>
      </c>
      <c r="T1391" t="s">
        <v>37</v>
      </c>
      <c r="U1391" t="s">
        <v>229</v>
      </c>
      <c r="V1391" t="s">
        <v>38</v>
      </c>
      <c r="W1391" t="s">
        <v>39</v>
      </c>
      <c r="Y1391">
        <v>2012</v>
      </c>
      <c r="Z1391">
        <v>1</v>
      </c>
      <c r="AA1391" t="s">
        <v>663</v>
      </c>
      <c r="AB1391" t="s">
        <v>664</v>
      </c>
      <c r="AC1391" s="1">
        <v>40940</v>
      </c>
      <c r="AE1391" t="s">
        <v>41</v>
      </c>
    </row>
    <row r="1392" spans="1:31" x14ac:dyDescent="0.25">
      <c r="A1392">
        <v>2019</v>
      </c>
      <c r="B1392">
        <v>3</v>
      </c>
      <c r="C1392">
        <v>23</v>
      </c>
      <c r="D1392">
        <v>1</v>
      </c>
      <c r="E1392">
        <v>1</v>
      </c>
      <c r="F1392">
        <v>5100</v>
      </c>
      <c r="G1392">
        <v>2218648</v>
      </c>
      <c r="H1392" t="s">
        <v>661</v>
      </c>
      <c r="I1392" t="s">
        <v>662</v>
      </c>
      <c r="J1392" t="s">
        <v>34</v>
      </c>
      <c r="K1392">
        <v>0</v>
      </c>
      <c r="L1392">
        <v>125</v>
      </c>
      <c r="M1392">
        <v>30</v>
      </c>
      <c r="N1392">
        <v>0</v>
      </c>
      <c r="O1392">
        <v>0</v>
      </c>
      <c r="P1392">
        <v>0</v>
      </c>
      <c r="Q1392" t="s">
        <v>45</v>
      </c>
      <c r="T1392" t="s">
        <v>37</v>
      </c>
      <c r="U1392" t="s">
        <v>229</v>
      </c>
      <c r="V1392" t="s">
        <v>38</v>
      </c>
      <c r="W1392" t="s">
        <v>39</v>
      </c>
      <c r="Y1392">
        <v>2012</v>
      </c>
      <c r="Z1392">
        <v>1</v>
      </c>
      <c r="AA1392" t="s">
        <v>663</v>
      </c>
      <c r="AB1392" t="s">
        <v>664</v>
      </c>
      <c r="AC1392" s="1">
        <v>40940</v>
      </c>
      <c r="AE1392" t="s">
        <v>41</v>
      </c>
    </row>
    <row r="1393" spans="1:31" x14ac:dyDescent="0.25">
      <c r="A1393">
        <v>2019</v>
      </c>
      <c r="B1393">
        <v>3</v>
      </c>
      <c r="C1393">
        <v>23</v>
      </c>
      <c r="D1393">
        <v>1</v>
      </c>
      <c r="E1393">
        <v>1</v>
      </c>
      <c r="F1393">
        <v>5100</v>
      </c>
      <c r="G1393">
        <v>2218648</v>
      </c>
      <c r="H1393" t="s">
        <v>661</v>
      </c>
      <c r="I1393" t="s">
        <v>662</v>
      </c>
      <c r="J1393" t="s">
        <v>34</v>
      </c>
      <c r="K1393">
        <v>0</v>
      </c>
      <c r="L1393">
        <v>131</v>
      </c>
      <c r="M1393">
        <v>30</v>
      </c>
      <c r="N1393">
        <v>0</v>
      </c>
      <c r="O1393">
        <v>0</v>
      </c>
      <c r="P1393">
        <v>0</v>
      </c>
      <c r="Q1393" t="s">
        <v>46</v>
      </c>
      <c r="T1393" t="s">
        <v>37</v>
      </c>
      <c r="U1393" t="s">
        <v>229</v>
      </c>
      <c r="V1393" t="s">
        <v>38</v>
      </c>
      <c r="W1393" t="s">
        <v>39</v>
      </c>
      <c r="Y1393">
        <v>2012</v>
      </c>
      <c r="Z1393">
        <v>1</v>
      </c>
      <c r="AA1393" t="s">
        <v>663</v>
      </c>
      <c r="AB1393" t="s">
        <v>664</v>
      </c>
      <c r="AC1393" s="1">
        <v>40940</v>
      </c>
      <c r="AE1393" t="s">
        <v>41</v>
      </c>
    </row>
    <row r="1394" spans="1:31" x14ac:dyDescent="0.25">
      <c r="A1394">
        <v>2019</v>
      </c>
      <c r="B1394">
        <v>3</v>
      </c>
      <c r="C1394">
        <v>23</v>
      </c>
      <c r="D1394">
        <v>1</v>
      </c>
      <c r="E1394">
        <v>1</v>
      </c>
      <c r="F1394">
        <v>5100</v>
      </c>
      <c r="G1394">
        <v>2218648</v>
      </c>
      <c r="H1394" t="s">
        <v>661</v>
      </c>
      <c r="I1394" t="s">
        <v>662</v>
      </c>
      <c r="J1394" t="s">
        <v>34</v>
      </c>
      <c r="K1394">
        <v>0</v>
      </c>
      <c r="L1394">
        <v>133</v>
      </c>
      <c r="M1394">
        <v>30</v>
      </c>
      <c r="N1394">
        <v>0</v>
      </c>
      <c r="O1394">
        <v>1500000</v>
      </c>
      <c r="P1394">
        <v>1500000</v>
      </c>
      <c r="Q1394" t="s">
        <v>47</v>
      </c>
      <c r="T1394" t="s">
        <v>37</v>
      </c>
      <c r="U1394" t="s">
        <v>229</v>
      </c>
      <c r="V1394" t="s">
        <v>38</v>
      </c>
      <c r="W1394" t="s">
        <v>39</v>
      </c>
      <c r="Y1394">
        <v>2012</v>
      </c>
      <c r="Z1394">
        <v>1</v>
      </c>
      <c r="AA1394" t="s">
        <v>663</v>
      </c>
      <c r="AB1394" t="s">
        <v>664</v>
      </c>
      <c r="AC1394" s="1">
        <v>40940</v>
      </c>
      <c r="AE1394" t="s">
        <v>41</v>
      </c>
    </row>
    <row r="1395" spans="1:31" x14ac:dyDescent="0.25">
      <c r="A1395">
        <v>2019</v>
      </c>
      <c r="B1395">
        <v>3</v>
      </c>
      <c r="C1395">
        <v>23</v>
      </c>
      <c r="D1395">
        <v>1</v>
      </c>
      <c r="E1395">
        <v>1</v>
      </c>
      <c r="F1395">
        <v>5100</v>
      </c>
      <c r="G1395">
        <v>2218648</v>
      </c>
      <c r="H1395" t="s">
        <v>661</v>
      </c>
      <c r="I1395" t="s">
        <v>662</v>
      </c>
      <c r="J1395" t="s">
        <v>34</v>
      </c>
      <c r="K1395">
        <v>0</v>
      </c>
      <c r="L1395">
        <v>199</v>
      </c>
      <c r="M1395">
        <v>30</v>
      </c>
      <c r="N1395">
        <v>0</v>
      </c>
      <c r="O1395">
        <v>900000</v>
      </c>
      <c r="P1395">
        <v>819000</v>
      </c>
      <c r="Q1395" t="s">
        <v>48</v>
      </c>
      <c r="T1395" t="s">
        <v>37</v>
      </c>
      <c r="U1395" t="s">
        <v>229</v>
      </c>
      <c r="V1395" t="s">
        <v>38</v>
      </c>
      <c r="W1395" t="s">
        <v>39</v>
      </c>
      <c r="Y1395">
        <v>2012</v>
      </c>
      <c r="Z1395">
        <v>1</v>
      </c>
      <c r="AA1395" t="s">
        <v>663</v>
      </c>
      <c r="AB1395" t="s">
        <v>664</v>
      </c>
      <c r="AC1395" s="1">
        <v>40940</v>
      </c>
      <c r="AE1395" t="s">
        <v>41</v>
      </c>
    </row>
    <row r="1396" spans="1:31" x14ac:dyDescent="0.25">
      <c r="A1396">
        <v>2019</v>
      </c>
      <c r="B1396">
        <v>3</v>
      </c>
      <c r="C1396">
        <v>23</v>
      </c>
      <c r="D1396">
        <v>1</v>
      </c>
      <c r="E1396">
        <v>1</v>
      </c>
      <c r="F1396">
        <v>5100</v>
      </c>
      <c r="G1396">
        <v>2218648</v>
      </c>
      <c r="H1396" t="s">
        <v>661</v>
      </c>
      <c r="I1396" t="s">
        <v>662</v>
      </c>
      <c r="J1396" t="s">
        <v>34</v>
      </c>
      <c r="K1396">
        <v>0</v>
      </c>
      <c r="L1396">
        <v>232</v>
      </c>
      <c r="M1396">
        <v>30</v>
      </c>
      <c r="N1396">
        <v>0</v>
      </c>
      <c r="O1396">
        <v>2547050</v>
      </c>
      <c r="P1396">
        <v>2547050</v>
      </c>
      <c r="Q1396" t="s">
        <v>49</v>
      </c>
      <c r="T1396" t="s">
        <v>37</v>
      </c>
      <c r="U1396" t="s">
        <v>229</v>
      </c>
      <c r="V1396" t="s">
        <v>38</v>
      </c>
      <c r="W1396" t="s">
        <v>39</v>
      </c>
      <c r="Y1396">
        <v>2012</v>
      </c>
      <c r="Z1396">
        <v>1</v>
      </c>
      <c r="AA1396" t="s">
        <v>663</v>
      </c>
      <c r="AB1396" t="s">
        <v>664</v>
      </c>
      <c r="AC1396" s="1">
        <v>40940</v>
      </c>
      <c r="AE1396" t="s">
        <v>41</v>
      </c>
    </row>
    <row r="1397" spans="1:31" x14ac:dyDescent="0.25">
      <c r="A1397">
        <v>2019</v>
      </c>
      <c r="B1397">
        <v>3</v>
      </c>
      <c r="C1397">
        <v>23</v>
      </c>
      <c r="D1397">
        <v>1</v>
      </c>
      <c r="E1397">
        <v>1</v>
      </c>
      <c r="F1397">
        <v>21000</v>
      </c>
      <c r="G1397">
        <v>2218820</v>
      </c>
      <c r="H1397" t="s">
        <v>665</v>
      </c>
      <c r="I1397" t="s">
        <v>666</v>
      </c>
      <c r="J1397" t="s">
        <v>34</v>
      </c>
      <c r="K1397">
        <f>O1397+O1398+O1399+O1400+O1401+O1402+O1403+O1404+O1405</f>
        <v>4293484</v>
      </c>
      <c r="L1397">
        <v>111</v>
      </c>
      <c r="M1397">
        <v>10</v>
      </c>
      <c r="N1397" t="s">
        <v>412</v>
      </c>
      <c r="O1397">
        <v>3100000</v>
      </c>
      <c r="P1397">
        <v>2821000</v>
      </c>
      <c r="Q1397" t="s">
        <v>36</v>
      </c>
      <c r="T1397" t="s">
        <v>37</v>
      </c>
      <c r="U1397" t="s">
        <v>506</v>
      </c>
      <c r="V1397" t="s">
        <v>38</v>
      </c>
      <c r="W1397" t="s">
        <v>667</v>
      </c>
      <c r="X1397">
        <v>5</v>
      </c>
      <c r="Y1397">
        <v>2017</v>
      </c>
      <c r="Z1397">
        <v>1</v>
      </c>
      <c r="AA1397" t="s">
        <v>605</v>
      </c>
      <c r="AB1397" t="s">
        <v>668</v>
      </c>
      <c r="AC1397" s="1">
        <v>42867</v>
      </c>
      <c r="AE1397" t="s">
        <v>41</v>
      </c>
    </row>
    <row r="1398" spans="1:31" x14ac:dyDescent="0.25">
      <c r="A1398">
        <v>2019</v>
      </c>
      <c r="B1398">
        <v>3</v>
      </c>
      <c r="C1398">
        <v>23</v>
      </c>
      <c r="D1398">
        <v>1</v>
      </c>
      <c r="E1398">
        <v>1</v>
      </c>
      <c r="F1398">
        <v>21000</v>
      </c>
      <c r="G1398">
        <v>2218820</v>
      </c>
      <c r="H1398" t="s">
        <v>665</v>
      </c>
      <c r="I1398" t="s">
        <v>666</v>
      </c>
      <c r="J1398" t="s">
        <v>34</v>
      </c>
      <c r="K1398">
        <v>0</v>
      </c>
      <c r="L1398">
        <v>113</v>
      </c>
      <c r="M1398">
        <v>30</v>
      </c>
      <c r="N1398">
        <v>0</v>
      </c>
      <c r="O1398">
        <v>0</v>
      </c>
      <c r="P1398">
        <v>0</v>
      </c>
      <c r="Q1398" t="s">
        <v>42</v>
      </c>
      <c r="T1398" t="s">
        <v>37</v>
      </c>
      <c r="U1398" t="s">
        <v>506</v>
      </c>
      <c r="V1398" t="s">
        <v>38</v>
      </c>
      <c r="W1398" t="s">
        <v>667</v>
      </c>
      <c r="X1398">
        <v>5</v>
      </c>
      <c r="Y1398">
        <v>2017</v>
      </c>
      <c r="Z1398">
        <v>1</v>
      </c>
      <c r="AA1398" t="s">
        <v>605</v>
      </c>
      <c r="AB1398" t="s">
        <v>668</v>
      </c>
      <c r="AC1398" s="1">
        <v>42867</v>
      </c>
      <c r="AE1398" t="s">
        <v>41</v>
      </c>
    </row>
    <row r="1399" spans="1:31" x14ac:dyDescent="0.25">
      <c r="A1399">
        <v>2019</v>
      </c>
      <c r="B1399">
        <v>3</v>
      </c>
      <c r="C1399">
        <v>23</v>
      </c>
      <c r="D1399">
        <v>1</v>
      </c>
      <c r="E1399">
        <v>1</v>
      </c>
      <c r="F1399">
        <v>21000</v>
      </c>
      <c r="G1399">
        <v>2218820</v>
      </c>
      <c r="H1399" t="s">
        <v>665</v>
      </c>
      <c r="I1399" t="s">
        <v>666</v>
      </c>
      <c r="J1399" t="s">
        <v>34</v>
      </c>
      <c r="K1399">
        <v>0</v>
      </c>
      <c r="L1399">
        <v>114</v>
      </c>
      <c r="M1399">
        <v>10</v>
      </c>
      <c r="N1399">
        <v>0</v>
      </c>
      <c r="O1399">
        <v>0</v>
      </c>
      <c r="P1399">
        <v>0</v>
      </c>
      <c r="Q1399" t="s">
        <v>43</v>
      </c>
      <c r="T1399" t="s">
        <v>37</v>
      </c>
      <c r="U1399" t="s">
        <v>506</v>
      </c>
      <c r="V1399" t="s">
        <v>38</v>
      </c>
      <c r="W1399" t="s">
        <v>667</v>
      </c>
      <c r="X1399">
        <v>5</v>
      </c>
      <c r="Y1399">
        <v>2017</v>
      </c>
      <c r="Z1399">
        <v>1</v>
      </c>
      <c r="AA1399" t="s">
        <v>605</v>
      </c>
      <c r="AB1399" t="s">
        <v>668</v>
      </c>
      <c r="AC1399" s="1">
        <v>42867</v>
      </c>
      <c r="AE1399" t="s">
        <v>41</v>
      </c>
    </row>
    <row r="1400" spans="1:31" x14ac:dyDescent="0.25">
      <c r="A1400">
        <v>2019</v>
      </c>
      <c r="B1400">
        <v>3</v>
      </c>
      <c r="C1400">
        <v>23</v>
      </c>
      <c r="D1400">
        <v>1</v>
      </c>
      <c r="E1400">
        <v>1</v>
      </c>
      <c r="F1400">
        <v>21000</v>
      </c>
      <c r="G1400">
        <v>2218820</v>
      </c>
      <c r="H1400" t="s">
        <v>665</v>
      </c>
      <c r="I1400" t="s">
        <v>666</v>
      </c>
      <c r="J1400" t="s">
        <v>34</v>
      </c>
      <c r="K1400">
        <v>0</v>
      </c>
      <c r="L1400">
        <v>123</v>
      </c>
      <c r="M1400">
        <v>30</v>
      </c>
      <c r="N1400">
        <v>0</v>
      </c>
      <c r="O1400">
        <v>263484</v>
      </c>
      <c r="P1400">
        <v>263484</v>
      </c>
      <c r="Q1400" t="s">
        <v>44</v>
      </c>
      <c r="T1400" t="s">
        <v>37</v>
      </c>
      <c r="U1400" t="s">
        <v>506</v>
      </c>
      <c r="V1400" t="s">
        <v>38</v>
      </c>
      <c r="W1400" t="s">
        <v>667</v>
      </c>
      <c r="X1400">
        <v>5</v>
      </c>
      <c r="Y1400">
        <v>2017</v>
      </c>
      <c r="Z1400">
        <v>1</v>
      </c>
      <c r="AA1400" t="s">
        <v>605</v>
      </c>
      <c r="AB1400" t="s">
        <v>668</v>
      </c>
      <c r="AC1400" s="1">
        <v>42867</v>
      </c>
      <c r="AE1400" t="s">
        <v>41</v>
      </c>
    </row>
    <row r="1401" spans="1:31" x14ac:dyDescent="0.25">
      <c r="A1401">
        <v>2019</v>
      </c>
      <c r="B1401">
        <v>3</v>
      </c>
      <c r="C1401">
        <v>23</v>
      </c>
      <c r="D1401">
        <v>1</v>
      </c>
      <c r="E1401">
        <v>1</v>
      </c>
      <c r="F1401">
        <v>21000</v>
      </c>
      <c r="G1401">
        <v>2218820</v>
      </c>
      <c r="H1401" t="s">
        <v>665</v>
      </c>
      <c r="I1401" t="s">
        <v>666</v>
      </c>
      <c r="J1401" t="s">
        <v>34</v>
      </c>
      <c r="K1401">
        <v>0</v>
      </c>
      <c r="L1401">
        <v>125</v>
      </c>
      <c r="M1401">
        <v>30</v>
      </c>
      <c r="N1401">
        <v>0</v>
      </c>
      <c r="O1401">
        <v>0</v>
      </c>
      <c r="P1401">
        <v>0</v>
      </c>
      <c r="Q1401" t="s">
        <v>45</v>
      </c>
      <c r="T1401" t="s">
        <v>37</v>
      </c>
      <c r="U1401" t="s">
        <v>506</v>
      </c>
      <c r="V1401" t="s">
        <v>38</v>
      </c>
      <c r="W1401" t="s">
        <v>667</v>
      </c>
      <c r="X1401">
        <v>5</v>
      </c>
      <c r="Y1401">
        <v>2017</v>
      </c>
      <c r="Z1401">
        <v>1</v>
      </c>
      <c r="AA1401" t="s">
        <v>605</v>
      </c>
      <c r="AB1401" t="s">
        <v>668</v>
      </c>
      <c r="AC1401" s="1">
        <v>42867</v>
      </c>
      <c r="AE1401" t="s">
        <v>41</v>
      </c>
    </row>
    <row r="1402" spans="1:31" x14ac:dyDescent="0.25">
      <c r="A1402">
        <v>2019</v>
      </c>
      <c r="B1402">
        <v>3</v>
      </c>
      <c r="C1402">
        <v>23</v>
      </c>
      <c r="D1402">
        <v>1</v>
      </c>
      <c r="E1402">
        <v>1</v>
      </c>
      <c r="F1402">
        <v>21000</v>
      </c>
      <c r="G1402">
        <v>2218820</v>
      </c>
      <c r="H1402" t="s">
        <v>665</v>
      </c>
      <c r="I1402" t="s">
        <v>666</v>
      </c>
      <c r="J1402" t="s">
        <v>34</v>
      </c>
      <c r="K1402">
        <v>0</v>
      </c>
      <c r="L1402">
        <v>131</v>
      </c>
      <c r="M1402">
        <v>30</v>
      </c>
      <c r="N1402">
        <v>0</v>
      </c>
      <c r="O1402">
        <v>0</v>
      </c>
      <c r="P1402">
        <v>0</v>
      </c>
      <c r="Q1402" t="s">
        <v>46</v>
      </c>
      <c r="T1402" t="s">
        <v>37</v>
      </c>
      <c r="U1402" t="s">
        <v>506</v>
      </c>
      <c r="V1402" t="s">
        <v>38</v>
      </c>
      <c r="W1402" t="s">
        <v>667</v>
      </c>
      <c r="X1402">
        <v>5</v>
      </c>
      <c r="Y1402">
        <v>2017</v>
      </c>
      <c r="Z1402">
        <v>1</v>
      </c>
      <c r="AA1402" t="s">
        <v>605</v>
      </c>
      <c r="AB1402" t="s">
        <v>668</v>
      </c>
      <c r="AC1402" s="1">
        <v>42867</v>
      </c>
      <c r="AE1402" t="s">
        <v>41</v>
      </c>
    </row>
    <row r="1403" spans="1:31" x14ac:dyDescent="0.25">
      <c r="A1403">
        <v>2019</v>
      </c>
      <c r="B1403">
        <v>3</v>
      </c>
      <c r="C1403">
        <v>23</v>
      </c>
      <c r="D1403">
        <v>1</v>
      </c>
      <c r="E1403">
        <v>1</v>
      </c>
      <c r="F1403">
        <v>21000</v>
      </c>
      <c r="G1403">
        <v>2218820</v>
      </c>
      <c r="H1403" t="s">
        <v>665</v>
      </c>
      <c r="I1403" t="s">
        <v>666</v>
      </c>
      <c r="J1403" t="s">
        <v>34</v>
      </c>
      <c r="K1403">
        <v>0</v>
      </c>
      <c r="L1403">
        <v>133</v>
      </c>
      <c r="M1403">
        <v>30</v>
      </c>
      <c r="N1403">
        <v>0</v>
      </c>
      <c r="O1403">
        <v>930000</v>
      </c>
      <c r="P1403">
        <v>930000</v>
      </c>
      <c r="Q1403" t="s">
        <v>47</v>
      </c>
      <c r="T1403" t="s">
        <v>37</v>
      </c>
      <c r="U1403" t="s">
        <v>506</v>
      </c>
      <c r="V1403" t="s">
        <v>38</v>
      </c>
      <c r="W1403" t="s">
        <v>667</v>
      </c>
      <c r="X1403">
        <v>5</v>
      </c>
      <c r="Y1403">
        <v>2017</v>
      </c>
      <c r="Z1403">
        <v>1</v>
      </c>
      <c r="AA1403" t="s">
        <v>605</v>
      </c>
      <c r="AB1403" t="s">
        <v>668</v>
      </c>
      <c r="AC1403" s="1">
        <v>42867</v>
      </c>
      <c r="AE1403" t="s">
        <v>41</v>
      </c>
    </row>
    <row r="1404" spans="1:31" x14ac:dyDescent="0.25">
      <c r="A1404">
        <v>2019</v>
      </c>
      <c r="B1404">
        <v>3</v>
      </c>
      <c r="C1404">
        <v>23</v>
      </c>
      <c r="D1404">
        <v>1</v>
      </c>
      <c r="E1404">
        <v>1</v>
      </c>
      <c r="F1404">
        <v>21000</v>
      </c>
      <c r="G1404">
        <v>2218820</v>
      </c>
      <c r="H1404" t="s">
        <v>665</v>
      </c>
      <c r="I1404" t="s">
        <v>666</v>
      </c>
      <c r="J1404" t="s">
        <v>34</v>
      </c>
      <c r="K1404">
        <v>0</v>
      </c>
      <c r="L1404">
        <v>199</v>
      </c>
      <c r="M1404">
        <v>30</v>
      </c>
      <c r="N1404">
        <v>0</v>
      </c>
      <c r="O1404">
        <v>0</v>
      </c>
      <c r="P1404">
        <v>0</v>
      </c>
      <c r="Q1404" t="s">
        <v>48</v>
      </c>
      <c r="T1404" t="s">
        <v>37</v>
      </c>
      <c r="U1404" t="s">
        <v>506</v>
      </c>
      <c r="V1404" t="s">
        <v>38</v>
      </c>
      <c r="W1404" t="s">
        <v>667</v>
      </c>
      <c r="X1404">
        <v>5</v>
      </c>
      <c r="Y1404">
        <v>2017</v>
      </c>
      <c r="Z1404">
        <v>1</v>
      </c>
      <c r="AA1404" t="s">
        <v>605</v>
      </c>
      <c r="AB1404" t="s">
        <v>668</v>
      </c>
      <c r="AC1404" s="1">
        <v>42867</v>
      </c>
      <c r="AE1404" t="s">
        <v>41</v>
      </c>
    </row>
    <row r="1405" spans="1:31" x14ac:dyDescent="0.25">
      <c r="A1405">
        <v>2019</v>
      </c>
      <c r="B1405">
        <v>3</v>
      </c>
      <c r="C1405">
        <v>23</v>
      </c>
      <c r="D1405">
        <v>1</v>
      </c>
      <c r="E1405">
        <v>1</v>
      </c>
      <c r="F1405">
        <v>21000</v>
      </c>
      <c r="G1405">
        <v>2218820</v>
      </c>
      <c r="H1405" t="s">
        <v>665</v>
      </c>
      <c r="I1405" t="s">
        <v>666</v>
      </c>
      <c r="J1405" t="s">
        <v>34</v>
      </c>
      <c r="K1405">
        <v>0</v>
      </c>
      <c r="L1405">
        <v>232</v>
      </c>
      <c r="M1405">
        <v>30</v>
      </c>
      <c r="N1405">
        <v>0</v>
      </c>
      <c r="O1405">
        <v>0</v>
      </c>
      <c r="P1405">
        <v>0</v>
      </c>
      <c r="Q1405" t="s">
        <v>49</v>
      </c>
      <c r="T1405" t="s">
        <v>37</v>
      </c>
      <c r="U1405" t="s">
        <v>506</v>
      </c>
      <c r="V1405" t="s">
        <v>38</v>
      </c>
      <c r="W1405" t="s">
        <v>667</v>
      </c>
      <c r="X1405">
        <v>5</v>
      </c>
      <c r="Y1405">
        <v>2017</v>
      </c>
      <c r="Z1405">
        <v>1</v>
      </c>
      <c r="AA1405" t="s">
        <v>605</v>
      </c>
      <c r="AB1405" t="s">
        <v>668</v>
      </c>
      <c r="AC1405" s="1">
        <v>42867</v>
      </c>
      <c r="AE1405" t="s">
        <v>41</v>
      </c>
    </row>
    <row r="1406" spans="1:31" x14ac:dyDescent="0.25">
      <c r="A1406">
        <v>2019</v>
      </c>
      <c r="B1406">
        <v>3</v>
      </c>
      <c r="C1406">
        <v>23</v>
      </c>
      <c r="D1406">
        <v>1</v>
      </c>
      <c r="E1406">
        <v>1</v>
      </c>
      <c r="F1406">
        <v>4100</v>
      </c>
      <c r="G1406">
        <v>2222983</v>
      </c>
      <c r="H1406" t="s">
        <v>669</v>
      </c>
      <c r="I1406" t="s">
        <v>670</v>
      </c>
      <c r="J1406" t="s">
        <v>34</v>
      </c>
      <c r="K1406">
        <f>O1406+O1407+O1408+O1409+O1410+O1411+O1412+O1413+O1414</f>
        <v>6500000</v>
      </c>
      <c r="L1406">
        <v>111</v>
      </c>
      <c r="M1406">
        <v>30</v>
      </c>
      <c r="N1406" t="s">
        <v>104</v>
      </c>
      <c r="O1406">
        <v>5000000</v>
      </c>
      <c r="P1406">
        <v>4550000</v>
      </c>
      <c r="Q1406" t="s">
        <v>36</v>
      </c>
      <c r="T1406" t="s">
        <v>164</v>
      </c>
      <c r="U1406" t="s">
        <v>229</v>
      </c>
      <c r="V1406" t="s">
        <v>38</v>
      </c>
      <c r="W1406" t="s">
        <v>39</v>
      </c>
      <c r="Y1406">
        <v>2011</v>
      </c>
      <c r="Z1406">
        <v>1</v>
      </c>
      <c r="AA1406" t="s">
        <v>560</v>
      </c>
      <c r="AB1406" t="s">
        <v>671</v>
      </c>
      <c r="AC1406" s="1">
        <v>40833</v>
      </c>
      <c r="AE1406" t="s">
        <v>41</v>
      </c>
    </row>
    <row r="1407" spans="1:31" x14ac:dyDescent="0.25">
      <c r="A1407">
        <v>2019</v>
      </c>
      <c r="B1407">
        <v>3</v>
      </c>
      <c r="C1407">
        <v>23</v>
      </c>
      <c r="D1407">
        <v>1</v>
      </c>
      <c r="E1407">
        <v>1</v>
      </c>
      <c r="F1407">
        <v>4100</v>
      </c>
      <c r="G1407">
        <v>2222983</v>
      </c>
      <c r="H1407" t="s">
        <v>669</v>
      </c>
      <c r="I1407" t="s">
        <v>670</v>
      </c>
      <c r="J1407" t="s">
        <v>34</v>
      </c>
      <c r="K1407">
        <v>0</v>
      </c>
      <c r="L1407">
        <v>113</v>
      </c>
      <c r="M1407">
        <v>30</v>
      </c>
      <c r="N1407">
        <v>0</v>
      </c>
      <c r="O1407">
        <v>0</v>
      </c>
      <c r="P1407">
        <v>0</v>
      </c>
      <c r="Q1407" t="s">
        <v>42</v>
      </c>
      <c r="T1407" t="s">
        <v>164</v>
      </c>
      <c r="U1407" t="s">
        <v>229</v>
      </c>
      <c r="V1407" t="s">
        <v>38</v>
      </c>
      <c r="W1407" t="s">
        <v>39</v>
      </c>
      <c r="Y1407">
        <v>2011</v>
      </c>
      <c r="Z1407">
        <v>1</v>
      </c>
      <c r="AA1407" t="s">
        <v>560</v>
      </c>
      <c r="AB1407" t="s">
        <v>671</v>
      </c>
      <c r="AC1407" s="1">
        <v>40833</v>
      </c>
      <c r="AE1407" t="s">
        <v>41</v>
      </c>
    </row>
    <row r="1408" spans="1:31" x14ac:dyDescent="0.25">
      <c r="A1408">
        <v>2019</v>
      </c>
      <c r="B1408">
        <v>3</v>
      </c>
      <c r="C1408">
        <v>23</v>
      </c>
      <c r="D1408">
        <v>1</v>
      </c>
      <c r="E1408">
        <v>1</v>
      </c>
      <c r="F1408">
        <v>4100</v>
      </c>
      <c r="G1408">
        <v>2222983</v>
      </c>
      <c r="H1408" t="s">
        <v>669</v>
      </c>
      <c r="I1408" t="s">
        <v>670</v>
      </c>
      <c r="J1408" t="s">
        <v>34</v>
      </c>
      <c r="K1408">
        <v>0</v>
      </c>
      <c r="L1408">
        <v>114</v>
      </c>
      <c r="M1408">
        <v>10</v>
      </c>
      <c r="N1408">
        <v>0</v>
      </c>
      <c r="O1408">
        <v>0</v>
      </c>
      <c r="P1408">
        <v>0</v>
      </c>
      <c r="Q1408" t="s">
        <v>43</v>
      </c>
      <c r="T1408" t="s">
        <v>164</v>
      </c>
      <c r="U1408" t="s">
        <v>229</v>
      </c>
      <c r="V1408" t="s">
        <v>38</v>
      </c>
      <c r="W1408" t="s">
        <v>39</v>
      </c>
      <c r="Y1408">
        <v>2011</v>
      </c>
      <c r="Z1408">
        <v>1</v>
      </c>
      <c r="AA1408" t="s">
        <v>560</v>
      </c>
      <c r="AB1408" t="s">
        <v>671</v>
      </c>
      <c r="AC1408" s="1">
        <v>40833</v>
      </c>
      <c r="AE1408" t="s">
        <v>41</v>
      </c>
    </row>
    <row r="1409" spans="1:31" x14ac:dyDescent="0.25">
      <c r="A1409">
        <v>2019</v>
      </c>
      <c r="B1409">
        <v>3</v>
      </c>
      <c r="C1409">
        <v>23</v>
      </c>
      <c r="D1409">
        <v>1</v>
      </c>
      <c r="E1409">
        <v>1</v>
      </c>
      <c r="F1409">
        <v>4100</v>
      </c>
      <c r="G1409">
        <v>2222983</v>
      </c>
      <c r="H1409" t="s">
        <v>669</v>
      </c>
      <c r="I1409" t="s">
        <v>670</v>
      </c>
      <c r="J1409" t="s">
        <v>34</v>
      </c>
      <c r="K1409">
        <v>0</v>
      </c>
      <c r="L1409">
        <v>123</v>
      </c>
      <c r="M1409">
        <v>30</v>
      </c>
      <c r="N1409">
        <v>0</v>
      </c>
      <c r="O1409">
        <v>0</v>
      </c>
      <c r="P1409">
        <v>0</v>
      </c>
      <c r="Q1409" t="s">
        <v>44</v>
      </c>
      <c r="T1409" t="s">
        <v>164</v>
      </c>
      <c r="U1409" t="s">
        <v>229</v>
      </c>
      <c r="V1409" t="s">
        <v>38</v>
      </c>
      <c r="W1409" t="s">
        <v>39</v>
      </c>
      <c r="Y1409">
        <v>2011</v>
      </c>
      <c r="Z1409">
        <v>1</v>
      </c>
      <c r="AA1409" t="s">
        <v>560</v>
      </c>
      <c r="AB1409" t="s">
        <v>671</v>
      </c>
      <c r="AC1409" s="1">
        <v>40833</v>
      </c>
      <c r="AE1409" t="s">
        <v>41</v>
      </c>
    </row>
    <row r="1410" spans="1:31" x14ac:dyDescent="0.25">
      <c r="A1410">
        <v>2019</v>
      </c>
      <c r="B1410">
        <v>3</v>
      </c>
      <c r="C1410">
        <v>23</v>
      </c>
      <c r="D1410">
        <v>1</v>
      </c>
      <c r="E1410">
        <v>1</v>
      </c>
      <c r="F1410">
        <v>4100</v>
      </c>
      <c r="G1410">
        <v>2222983</v>
      </c>
      <c r="H1410" t="s">
        <v>669</v>
      </c>
      <c r="I1410" t="s">
        <v>670</v>
      </c>
      <c r="J1410" t="s">
        <v>34</v>
      </c>
      <c r="K1410">
        <v>0</v>
      </c>
      <c r="L1410">
        <v>125</v>
      </c>
      <c r="M1410">
        <v>30</v>
      </c>
      <c r="N1410">
        <v>0</v>
      </c>
      <c r="O1410">
        <v>0</v>
      </c>
      <c r="P1410">
        <v>0</v>
      </c>
      <c r="Q1410" t="s">
        <v>45</v>
      </c>
      <c r="T1410" t="s">
        <v>164</v>
      </c>
      <c r="U1410" t="s">
        <v>229</v>
      </c>
      <c r="V1410" t="s">
        <v>38</v>
      </c>
      <c r="W1410" t="s">
        <v>39</v>
      </c>
      <c r="Y1410">
        <v>2011</v>
      </c>
      <c r="Z1410">
        <v>1</v>
      </c>
      <c r="AA1410" t="s">
        <v>560</v>
      </c>
      <c r="AB1410" t="s">
        <v>671</v>
      </c>
      <c r="AC1410" s="1">
        <v>40833</v>
      </c>
      <c r="AE1410" t="s">
        <v>41</v>
      </c>
    </row>
    <row r="1411" spans="1:31" x14ac:dyDescent="0.25">
      <c r="A1411">
        <v>2019</v>
      </c>
      <c r="B1411">
        <v>3</v>
      </c>
      <c r="C1411">
        <v>23</v>
      </c>
      <c r="D1411">
        <v>1</v>
      </c>
      <c r="E1411">
        <v>1</v>
      </c>
      <c r="F1411">
        <v>4100</v>
      </c>
      <c r="G1411">
        <v>2222983</v>
      </c>
      <c r="H1411" t="s">
        <v>669</v>
      </c>
      <c r="I1411" t="s">
        <v>670</v>
      </c>
      <c r="J1411" t="s">
        <v>34</v>
      </c>
      <c r="K1411">
        <v>0</v>
      </c>
      <c r="L1411">
        <v>131</v>
      </c>
      <c r="M1411">
        <v>30</v>
      </c>
      <c r="N1411">
        <v>0</v>
      </c>
      <c r="O1411">
        <v>0</v>
      </c>
      <c r="P1411">
        <v>0</v>
      </c>
      <c r="Q1411" t="s">
        <v>46</v>
      </c>
      <c r="T1411" t="s">
        <v>164</v>
      </c>
      <c r="U1411" t="s">
        <v>229</v>
      </c>
      <c r="V1411" t="s">
        <v>38</v>
      </c>
      <c r="W1411" t="s">
        <v>39</v>
      </c>
      <c r="Y1411">
        <v>2011</v>
      </c>
      <c r="Z1411">
        <v>1</v>
      </c>
      <c r="AA1411" t="s">
        <v>560</v>
      </c>
      <c r="AB1411" t="s">
        <v>671</v>
      </c>
      <c r="AC1411" s="1">
        <v>40833</v>
      </c>
      <c r="AE1411" t="s">
        <v>41</v>
      </c>
    </row>
    <row r="1412" spans="1:31" x14ac:dyDescent="0.25">
      <c r="A1412">
        <v>2019</v>
      </c>
      <c r="B1412">
        <v>3</v>
      </c>
      <c r="C1412">
        <v>23</v>
      </c>
      <c r="D1412">
        <v>1</v>
      </c>
      <c r="E1412">
        <v>1</v>
      </c>
      <c r="F1412">
        <v>4100</v>
      </c>
      <c r="G1412">
        <v>2222983</v>
      </c>
      <c r="H1412" t="s">
        <v>669</v>
      </c>
      <c r="I1412" t="s">
        <v>670</v>
      </c>
      <c r="J1412" t="s">
        <v>34</v>
      </c>
      <c r="K1412">
        <v>0</v>
      </c>
      <c r="L1412">
        <v>133</v>
      </c>
      <c r="M1412">
        <v>30</v>
      </c>
      <c r="N1412">
        <v>0</v>
      </c>
      <c r="O1412">
        <v>1500000</v>
      </c>
      <c r="P1412">
        <v>1500000</v>
      </c>
      <c r="Q1412" t="s">
        <v>47</v>
      </c>
      <c r="T1412" t="s">
        <v>164</v>
      </c>
      <c r="U1412" t="s">
        <v>229</v>
      </c>
      <c r="V1412" t="s">
        <v>38</v>
      </c>
      <c r="W1412" t="s">
        <v>39</v>
      </c>
      <c r="Y1412">
        <v>2011</v>
      </c>
      <c r="Z1412">
        <v>1</v>
      </c>
      <c r="AA1412" t="s">
        <v>560</v>
      </c>
      <c r="AB1412" t="s">
        <v>671</v>
      </c>
      <c r="AC1412" s="1">
        <v>40833</v>
      </c>
      <c r="AE1412" t="s">
        <v>41</v>
      </c>
    </row>
    <row r="1413" spans="1:31" x14ac:dyDescent="0.25">
      <c r="A1413">
        <v>2019</v>
      </c>
      <c r="B1413">
        <v>3</v>
      </c>
      <c r="C1413">
        <v>23</v>
      </c>
      <c r="D1413">
        <v>1</v>
      </c>
      <c r="E1413">
        <v>1</v>
      </c>
      <c r="F1413">
        <v>4100</v>
      </c>
      <c r="G1413">
        <v>2222983</v>
      </c>
      <c r="H1413" t="s">
        <v>669</v>
      </c>
      <c r="I1413" t="s">
        <v>670</v>
      </c>
      <c r="J1413" t="s">
        <v>34</v>
      </c>
      <c r="K1413">
        <v>0</v>
      </c>
      <c r="L1413">
        <v>199</v>
      </c>
      <c r="M1413">
        <v>30</v>
      </c>
      <c r="N1413">
        <v>0</v>
      </c>
      <c r="O1413">
        <v>0</v>
      </c>
      <c r="P1413">
        <v>0</v>
      </c>
      <c r="Q1413" t="s">
        <v>48</v>
      </c>
      <c r="T1413" t="s">
        <v>164</v>
      </c>
      <c r="U1413" t="s">
        <v>229</v>
      </c>
      <c r="V1413" t="s">
        <v>38</v>
      </c>
      <c r="W1413" t="s">
        <v>39</v>
      </c>
      <c r="Y1413">
        <v>2011</v>
      </c>
      <c r="Z1413">
        <v>1</v>
      </c>
      <c r="AA1413" t="s">
        <v>560</v>
      </c>
      <c r="AB1413" t="s">
        <v>671</v>
      </c>
      <c r="AC1413" s="1">
        <v>40833</v>
      </c>
      <c r="AE1413" t="s">
        <v>41</v>
      </c>
    </row>
    <row r="1414" spans="1:31" x14ac:dyDescent="0.25">
      <c r="A1414">
        <v>2019</v>
      </c>
      <c r="B1414">
        <v>3</v>
      </c>
      <c r="C1414">
        <v>23</v>
      </c>
      <c r="D1414">
        <v>1</v>
      </c>
      <c r="E1414">
        <v>1</v>
      </c>
      <c r="F1414">
        <v>4100</v>
      </c>
      <c r="G1414">
        <v>2222983</v>
      </c>
      <c r="H1414" t="s">
        <v>669</v>
      </c>
      <c r="I1414" t="s">
        <v>670</v>
      </c>
      <c r="J1414" t="s">
        <v>34</v>
      </c>
      <c r="K1414">
        <v>0</v>
      </c>
      <c r="L1414">
        <v>232</v>
      </c>
      <c r="M1414">
        <v>30</v>
      </c>
      <c r="N1414">
        <v>0</v>
      </c>
      <c r="O1414">
        <v>0</v>
      </c>
      <c r="P1414">
        <v>0</v>
      </c>
      <c r="Q1414" t="s">
        <v>49</v>
      </c>
      <c r="T1414" t="s">
        <v>164</v>
      </c>
      <c r="U1414" t="s">
        <v>229</v>
      </c>
      <c r="V1414" t="s">
        <v>38</v>
      </c>
      <c r="W1414" t="s">
        <v>39</v>
      </c>
      <c r="Y1414">
        <v>2011</v>
      </c>
      <c r="Z1414">
        <v>1</v>
      </c>
      <c r="AA1414" t="s">
        <v>560</v>
      </c>
      <c r="AB1414" t="s">
        <v>671</v>
      </c>
      <c r="AC1414" s="1">
        <v>40833</v>
      </c>
      <c r="AE1414" t="s">
        <v>41</v>
      </c>
    </row>
    <row r="1415" spans="1:31" x14ac:dyDescent="0.25">
      <c r="A1415">
        <v>2019</v>
      </c>
      <c r="B1415">
        <v>3</v>
      </c>
      <c r="C1415">
        <v>23</v>
      </c>
      <c r="D1415">
        <v>1</v>
      </c>
      <c r="E1415">
        <v>1</v>
      </c>
      <c r="F1415">
        <v>22000</v>
      </c>
      <c r="G1415">
        <v>2225178</v>
      </c>
      <c r="H1415" t="s">
        <v>672</v>
      </c>
      <c r="I1415" t="s">
        <v>673</v>
      </c>
      <c r="J1415" t="s">
        <v>34</v>
      </c>
      <c r="K1415">
        <f>O1415+O1416+O1417+O1418+O1419+O1420+O1421+O1422+O1423</f>
        <v>12679550</v>
      </c>
      <c r="L1415">
        <v>111</v>
      </c>
      <c r="M1415">
        <v>10</v>
      </c>
      <c r="N1415" t="s">
        <v>113</v>
      </c>
      <c r="O1415">
        <v>4000000</v>
      </c>
      <c r="P1415">
        <v>3640000</v>
      </c>
      <c r="Q1415" t="s">
        <v>36</v>
      </c>
      <c r="T1415" t="s">
        <v>80</v>
      </c>
      <c r="U1415" t="s">
        <v>674</v>
      </c>
      <c r="V1415" t="s">
        <v>38</v>
      </c>
      <c r="W1415" t="s">
        <v>39</v>
      </c>
      <c r="Y1415">
        <v>2006</v>
      </c>
      <c r="Z1415">
        <v>1</v>
      </c>
      <c r="AA1415" t="s">
        <v>75</v>
      </c>
      <c r="AB1415" t="s">
        <v>675</v>
      </c>
      <c r="AC1415" s="1">
        <v>39022</v>
      </c>
      <c r="AE1415" t="s">
        <v>41</v>
      </c>
    </row>
    <row r="1416" spans="1:31" x14ac:dyDescent="0.25">
      <c r="A1416">
        <v>2019</v>
      </c>
      <c r="B1416">
        <v>3</v>
      </c>
      <c r="C1416">
        <v>23</v>
      </c>
      <c r="D1416">
        <v>1</v>
      </c>
      <c r="E1416">
        <v>1</v>
      </c>
      <c r="F1416">
        <v>22000</v>
      </c>
      <c r="G1416">
        <v>2225178</v>
      </c>
      <c r="H1416" t="s">
        <v>672</v>
      </c>
      <c r="I1416" t="s">
        <v>673</v>
      </c>
      <c r="J1416" t="s">
        <v>34</v>
      </c>
      <c r="K1416">
        <v>0</v>
      </c>
      <c r="L1416">
        <v>113</v>
      </c>
      <c r="M1416">
        <v>30</v>
      </c>
      <c r="N1416">
        <v>0</v>
      </c>
      <c r="O1416">
        <v>0</v>
      </c>
      <c r="P1416">
        <v>0</v>
      </c>
      <c r="Q1416" t="s">
        <v>42</v>
      </c>
      <c r="T1416" t="s">
        <v>80</v>
      </c>
      <c r="U1416" t="s">
        <v>674</v>
      </c>
      <c r="V1416" t="s">
        <v>38</v>
      </c>
      <c r="W1416" t="s">
        <v>39</v>
      </c>
      <c r="Y1416">
        <v>2006</v>
      </c>
      <c r="Z1416">
        <v>1</v>
      </c>
      <c r="AA1416" t="s">
        <v>75</v>
      </c>
      <c r="AB1416" t="s">
        <v>675</v>
      </c>
      <c r="AC1416" s="1">
        <v>39022</v>
      </c>
      <c r="AE1416" t="s">
        <v>41</v>
      </c>
    </row>
    <row r="1417" spans="1:31" x14ac:dyDescent="0.25">
      <c r="A1417">
        <v>2019</v>
      </c>
      <c r="B1417">
        <v>3</v>
      </c>
      <c r="C1417">
        <v>23</v>
      </c>
      <c r="D1417">
        <v>1</v>
      </c>
      <c r="E1417">
        <v>1</v>
      </c>
      <c r="F1417">
        <v>22000</v>
      </c>
      <c r="G1417">
        <v>2225178</v>
      </c>
      <c r="H1417" t="s">
        <v>672</v>
      </c>
      <c r="I1417" t="s">
        <v>673</v>
      </c>
      <c r="J1417" t="s">
        <v>34</v>
      </c>
      <c r="K1417">
        <v>0</v>
      </c>
      <c r="L1417">
        <v>114</v>
      </c>
      <c r="M1417">
        <v>10</v>
      </c>
      <c r="N1417">
        <v>0</v>
      </c>
      <c r="O1417">
        <v>0</v>
      </c>
      <c r="P1417">
        <v>0</v>
      </c>
      <c r="Q1417" t="s">
        <v>43</v>
      </c>
      <c r="T1417" t="s">
        <v>80</v>
      </c>
      <c r="U1417" t="s">
        <v>674</v>
      </c>
      <c r="V1417" t="s">
        <v>38</v>
      </c>
      <c r="W1417" t="s">
        <v>39</v>
      </c>
      <c r="Y1417">
        <v>2006</v>
      </c>
      <c r="Z1417">
        <v>1</v>
      </c>
      <c r="AA1417" t="s">
        <v>75</v>
      </c>
      <c r="AB1417" t="s">
        <v>675</v>
      </c>
      <c r="AC1417" s="1">
        <v>39022</v>
      </c>
      <c r="AE1417" t="s">
        <v>41</v>
      </c>
    </row>
    <row r="1418" spans="1:31" x14ac:dyDescent="0.25">
      <c r="A1418">
        <v>2019</v>
      </c>
      <c r="B1418">
        <v>3</v>
      </c>
      <c r="C1418">
        <v>23</v>
      </c>
      <c r="D1418">
        <v>1</v>
      </c>
      <c r="E1418">
        <v>1</v>
      </c>
      <c r="F1418">
        <v>22000</v>
      </c>
      <c r="G1418">
        <v>2225178</v>
      </c>
      <c r="H1418" t="s">
        <v>672</v>
      </c>
      <c r="I1418" t="s">
        <v>673</v>
      </c>
      <c r="J1418" t="s">
        <v>34</v>
      </c>
      <c r="K1418">
        <v>0</v>
      </c>
      <c r="L1418">
        <v>123</v>
      </c>
      <c r="M1418">
        <v>30</v>
      </c>
      <c r="N1418">
        <v>0</v>
      </c>
      <c r="O1418">
        <v>1239550</v>
      </c>
      <c r="P1418">
        <v>1239550</v>
      </c>
      <c r="Q1418" t="s">
        <v>44</v>
      </c>
      <c r="T1418" t="s">
        <v>80</v>
      </c>
      <c r="U1418" t="s">
        <v>674</v>
      </c>
      <c r="V1418" t="s">
        <v>38</v>
      </c>
      <c r="W1418" t="s">
        <v>39</v>
      </c>
      <c r="Y1418">
        <v>2006</v>
      </c>
      <c r="Z1418">
        <v>1</v>
      </c>
      <c r="AA1418" t="s">
        <v>75</v>
      </c>
      <c r="AB1418" t="s">
        <v>675</v>
      </c>
      <c r="AC1418" s="1">
        <v>39022</v>
      </c>
      <c r="AE1418" t="s">
        <v>41</v>
      </c>
    </row>
    <row r="1419" spans="1:31" x14ac:dyDescent="0.25">
      <c r="A1419">
        <v>2019</v>
      </c>
      <c r="B1419">
        <v>3</v>
      </c>
      <c r="C1419">
        <v>23</v>
      </c>
      <c r="D1419">
        <v>1</v>
      </c>
      <c r="E1419">
        <v>1</v>
      </c>
      <c r="F1419">
        <v>22000</v>
      </c>
      <c r="G1419">
        <v>2225178</v>
      </c>
      <c r="H1419" t="s">
        <v>672</v>
      </c>
      <c r="I1419" t="s">
        <v>673</v>
      </c>
      <c r="J1419" t="s">
        <v>34</v>
      </c>
      <c r="K1419">
        <v>0</v>
      </c>
      <c r="L1419">
        <v>125</v>
      </c>
      <c r="M1419">
        <v>30</v>
      </c>
      <c r="N1419">
        <v>0</v>
      </c>
      <c r="O1419">
        <v>0</v>
      </c>
      <c r="P1419">
        <v>0</v>
      </c>
      <c r="Q1419" t="s">
        <v>45</v>
      </c>
      <c r="T1419" t="s">
        <v>80</v>
      </c>
      <c r="U1419" t="s">
        <v>674</v>
      </c>
      <c r="V1419" t="s">
        <v>38</v>
      </c>
      <c r="W1419" t="s">
        <v>39</v>
      </c>
      <c r="Y1419">
        <v>2006</v>
      </c>
      <c r="Z1419">
        <v>1</v>
      </c>
      <c r="AA1419" t="s">
        <v>75</v>
      </c>
      <c r="AB1419" t="s">
        <v>675</v>
      </c>
      <c r="AC1419" s="1">
        <v>39022</v>
      </c>
      <c r="AE1419" t="s">
        <v>41</v>
      </c>
    </row>
    <row r="1420" spans="1:31" x14ac:dyDescent="0.25">
      <c r="A1420">
        <v>2019</v>
      </c>
      <c r="B1420">
        <v>3</v>
      </c>
      <c r="C1420">
        <v>23</v>
      </c>
      <c r="D1420">
        <v>1</v>
      </c>
      <c r="E1420">
        <v>1</v>
      </c>
      <c r="F1420">
        <v>22000</v>
      </c>
      <c r="G1420">
        <v>2225178</v>
      </c>
      <c r="H1420" t="s">
        <v>672</v>
      </c>
      <c r="I1420" t="s">
        <v>673</v>
      </c>
      <c r="J1420" t="s">
        <v>34</v>
      </c>
      <c r="K1420">
        <v>0</v>
      </c>
      <c r="L1420">
        <v>131</v>
      </c>
      <c r="M1420">
        <v>30</v>
      </c>
      <c r="N1420">
        <v>0</v>
      </c>
      <c r="O1420">
        <v>0</v>
      </c>
      <c r="P1420">
        <v>0</v>
      </c>
      <c r="Q1420" t="s">
        <v>46</v>
      </c>
      <c r="T1420" t="s">
        <v>80</v>
      </c>
      <c r="U1420" t="s">
        <v>674</v>
      </c>
      <c r="V1420" t="s">
        <v>38</v>
      </c>
      <c r="W1420" t="s">
        <v>39</v>
      </c>
      <c r="Y1420">
        <v>2006</v>
      </c>
      <c r="Z1420">
        <v>1</v>
      </c>
      <c r="AA1420" t="s">
        <v>75</v>
      </c>
      <c r="AB1420" t="s">
        <v>675</v>
      </c>
      <c r="AC1420" s="1">
        <v>39022</v>
      </c>
      <c r="AE1420" t="s">
        <v>41</v>
      </c>
    </row>
    <row r="1421" spans="1:31" x14ac:dyDescent="0.25">
      <c r="A1421">
        <v>2019</v>
      </c>
      <c r="B1421">
        <v>3</v>
      </c>
      <c r="C1421">
        <v>23</v>
      </c>
      <c r="D1421">
        <v>1</v>
      </c>
      <c r="E1421">
        <v>1</v>
      </c>
      <c r="F1421">
        <v>22000</v>
      </c>
      <c r="G1421">
        <v>2225178</v>
      </c>
      <c r="H1421" t="s">
        <v>672</v>
      </c>
      <c r="I1421" t="s">
        <v>673</v>
      </c>
      <c r="J1421" t="s">
        <v>34</v>
      </c>
      <c r="K1421">
        <v>0</v>
      </c>
      <c r="L1421">
        <v>133</v>
      </c>
      <c r="M1421">
        <v>30</v>
      </c>
      <c r="N1421">
        <v>0</v>
      </c>
      <c r="O1421">
        <v>2640000</v>
      </c>
      <c r="P1421">
        <v>2640000</v>
      </c>
      <c r="Q1421" t="s">
        <v>47</v>
      </c>
      <c r="T1421" t="s">
        <v>80</v>
      </c>
      <c r="U1421" t="s">
        <v>674</v>
      </c>
      <c r="V1421" t="s">
        <v>38</v>
      </c>
      <c r="W1421" t="s">
        <v>39</v>
      </c>
      <c r="Y1421">
        <v>2006</v>
      </c>
      <c r="Z1421">
        <v>1</v>
      </c>
      <c r="AA1421" t="s">
        <v>75</v>
      </c>
      <c r="AB1421" t="s">
        <v>675</v>
      </c>
      <c r="AC1421" s="1">
        <v>39022</v>
      </c>
      <c r="AE1421" t="s">
        <v>41</v>
      </c>
    </row>
    <row r="1422" spans="1:31" x14ac:dyDescent="0.25">
      <c r="A1422">
        <v>2019</v>
      </c>
      <c r="B1422">
        <v>3</v>
      </c>
      <c r="C1422">
        <v>23</v>
      </c>
      <c r="D1422">
        <v>1</v>
      </c>
      <c r="E1422">
        <v>1</v>
      </c>
      <c r="F1422">
        <v>22000</v>
      </c>
      <c r="G1422">
        <v>2225178</v>
      </c>
      <c r="H1422" t="s">
        <v>672</v>
      </c>
      <c r="I1422" t="s">
        <v>673</v>
      </c>
      <c r="J1422" t="s">
        <v>34</v>
      </c>
      <c r="K1422">
        <v>0</v>
      </c>
      <c r="L1422">
        <v>199</v>
      </c>
      <c r="M1422">
        <v>30</v>
      </c>
      <c r="N1422">
        <v>0</v>
      </c>
      <c r="O1422">
        <f>3600000+1200000</f>
        <v>4800000</v>
      </c>
      <c r="P1422">
        <v>4368000</v>
      </c>
      <c r="Q1422" t="s">
        <v>48</v>
      </c>
      <c r="T1422" t="s">
        <v>80</v>
      </c>
      <c r="U1422" t="s">
        <v>674</v>
      </c>
      <c r="V1422" t="s">
        <v>38</v>
      </c>
      <c r="W1422" t="s">
        <v>39</v>
      </c>
      <c r="Y1422">
        <v>2006</v>
      </c>
      <c r="Z1422">
        <v>1</v>
      </c>
      <c r="AA1422" t="s">
        <v>75</v>
      </c>
      <c r="AB1422" t="s">
        <v>675</v>
      </c>
      <c r="AC1422" s="1">
        <v>39022</v>
      </c>
      <c r="AE1422" t="s">
        <v>41</v>
      </c>
    </row>
    <row r="1423" spans="1:31" x14ac:dyDescent="0.25">
      <c r="A1423">
        <v>2019</v>
      </c>
      <c r="B1423">
        <v>3</v>
      </c>
      <c r="C1423">
        <v>23</v>
      </c>
      <c r="D1423">
        <v>1</v>
      </c>
      <c r="E1423">
        <v>1</v>
      </c>
      <c r="F1423">
        <v>22000</v>
      </c>
      <c r="G1423">
        <v>2225178</v>
      </c>
      <c r="H1423" t="s">
        <v>672</v>
      </c>
      <c r="I1423" t="s">
        <v>673</v>
      </c>
      <c r="J1423" t="s">
        <v>34</v>
      </c>
      <c r="K1423">
        <v>0</v>
      </c>
      <c r="L1423">
        <v>232</v>
      </c>
      <c r="M1423">
        <v>30</v>
      </c>
      <c r="N1423">
        <v>0</v>
      </c>
      <c r="O1423">
        <v>0</v>
      </c>
      <c r="P1423">
        <v>0</v>
      </c>
      <c r="Q1423" t="s">
        <v>49</v>
      </c>
      <c r="T1423" t="s">
        <v>80</v>
      </c>
      <c r="U1423" t="s">
        <v>674</v>
      </c>
      <c r="V1423" t="s">
        <v>38</v>
      </c>
      <c r="W1423" t="s">
        <v>39</v>
      </c>
      <c r="Y1423">
        <v>2006</v>
      </c>
      <c r="Z1423">
        <v>1</v>
      </c>
      <c r="AA1423" t="s">
        <v>75</v>
      </c>
      <c r="AB1423" t="s">
        <v>675</v>
      </c>
      <c r="AC1423" s="1">
        <v>39022</v>
      </c>
      <c r="AE1423" t="s">
        <v>41</v>
      </c>
    </row>
    <row r="1424" spans="1:31" x14ac:dyDescent="0.25">
      <c r="A1424">
        <v>2019</v>
      </c>
      <c r="B1424">
        <v>3</v>
      </c>
      <c r="C1424">
        <v>23</v>
      </c>
      <c r="D1424">
        <v>1</v>
      </c>
      <c r="E1424">
        <v>1</v>
      </c>
      <c r="F1424">
        <v>1000</v>
      </c>
      <c r="G1424">
        <v>2239227</v>
      </c>
      <c r="H1424" t="s">
        <v>676</v>
      </c>
      <c r="I1424" t="s">
        <v>677</v>
      </c>
      <c r="J1424" t="s">
        <v>34</v>
      </c>
      <c r="K1424">
        <f>O1424+O1425+O1426+O1427+O1428+O1429+O1430+O1431+O1432</f>
        <v>15600000</v>
      </c>
      <c r="L1424">
        <v>111</v>
      </c>
      <c r="M1424">
        <v>10</v>
      </c>
      <c r="N1424" t="s">
        <v>59</v>
      </c>
      <c r="O1424">
        <v>10200000</v>
      </c>
      <c r="P1424">
        <v>9282000</v>
      </c>
      <c r="Q1424" t="s">
        <v>36</v>
      </c>
      <c r="T1424" t="s">
        <v>678</v>
      </c>
      <c r="U1424" t="s">
        <v>679</v>
      </c>
      <c r="V1424" t="s">
        <v>38</v>
      </c>
      <c r="W1424" t="s">
        <v>39</v>
      </c>
      <c r="Y1424">
        <v>1997</v>
      </c>
      <c r="Z1424">
        <v>1</v>
      </c>
      <c r="AA1424" t="s">
        <v>680</v>
      </c>
      <c r="AB1424" t="s">
        <v>681</v>
      </c>
      <c r="AC1424" s="1">
        <v>35765</v>
      </c>
      <c r="AE1424" t="s">
        <v>62</v>
      </c>
    </row>
    <row r="1425" spans="1:31" x14ac:dyDescent="0.25">
      <c r="A1425">
        <v>2019</v>
      </c>
      <c r="B1425">
        <v>3</v>
      </c>
      <c r="C1425">
        <v>23</v>
      </c>
      <c r="D1425">
        <v>1</v>
      </c>
      <c r="E1425">
        <v>1</v>
      </c>
      <c r="F1425">
        <v>1000</v>
      </c>
      <c r="G1425">
        <v>2239227</v>
      </c>
      <c r="H1425" t="s">
        <v>676</v>
      </c>
      <c r="I1425" t="s">
        <v>677</v>
      </c>
      <c r="J1425" t="s">
        <v>34</v>
      </c>
      <c r="K1425">
        <v>0</v>
      </c>
      <c r="L1425">
        <v>113</v>
      </c>
      <c r="M1425">
        <v>30</v>
      </c>
      <c r="N1425">
        <v>0</v>
      </c>
      <c r="O1425">
        <v>1800000</v>
      </c>
      <c r="P1425">
        <v>1800000</v>
      </c>
      <c r="Q1425" t="s">
        <v>42</v>
      </c>
      <c r="T1425" t="s">
        <v>678</v>
      </c>
      <c r="U1425" t="s">
        <v>679</v>
      </c>
      <c r="V1425" t="s">
        <v>38</v>
      </c>
      <c r="W1425" t="s">
        <v>39</v>
      </c>
      <c r="Y1425">
        <v>1997</v>
      </c>
      <c r="Z1425">
        <v>1</v>
      </c>
      <c r="AA1425" t="s">
        <v>680</v>
      </c>
      <c r="AB1425" t="s">
        <v>681</v>
      </c>
      <c r="AC1425" s="1">
        <v>35765</v>
      </c>
      <c r="AE1425" t="s">
        <v>41</v>
      </c>
    </row>
    <row r="1426" spans="1:31" x14ac:dyDescent="0.25">
      <c r="A1426">
        <v>2019</v>
      </c>
      <c r="B1426">
        <v>3</v>
      </c>
      <c r="C1426">
        <v>23</v>
      </c>
      <c r="D1426">
        <v>1</v>
      </c>
      <c r="E1426">
        <v>1</v>
      </c>
      <c r="F1426">
        <v>1000</v>
      </c>
      <c r="G1426">
        <v>2239227</v>
      </c>
      <c r="H1426" t="s">
        <v>676</v>
      </c>
      <c r="I1426" t="s">
        <v>677</v>
      </c>
      <c r="J1426" t="s">
        <v>34</v>
      </c>
      <c r="K1426">
        <v>0</v>
      </c>
      <c r="L1426">
        <v>114</v>
      </c>
      <c r="M1426">
        <v>10</v>
      </c>
      <c r="N1426">
        <v>0</v>
      </c>
      <c r="O1426">
        <v>0</v>
      </c>
      <c r="P1426">
        <v>0</v>
      </c>
      <c r="Q1426" t="s">
        <v>43</v>
      </c>
      <c r="T1426" t="s">
        <v>678</v>
      </c>
      <c r="U1426" t="s">
        <v>679</v>
      </c>
      <c r="V1426" t="s">
        <v>38</v>
      </c>
      <c r="W1426" t="s">
        <v>39</v>
      </c>
      <c r="Y1426">
        <v>1997</v>
      </c>
      <c r="Z1426">
        <v>1</v>
      </c>
      <c r="AA1426" t="s">
        <v>680</v>
      </c>
      <c r="AB1426" t="s">
        <v>681</v>
      </c>
      <c r="AC1426" s="1">
        <v>35765</v>
      </c>
      <c r="AE1426" t="s">
        <v>41</v>
      </c>
    </row>
    <row r="1427" spans="1:31" x14ac:dyDescent="0.25">
      <c r="A1427">
        <v>2019</v>
      </c>
      <c r="B1427">
        <v>3</v>
      </c>
      <c r="C1427">
        <v>23</v>
      </c>
      <c r="D1427">
        <v>1</v>
      </c>
      <c r="E1427">
        <v>1</v>
      </c>
      <c r="F1427">
        <v>1000</v>
      </c>
      <c r="G1427">
        <v>2239227</v>
      </c>
      <c r="H1427" t="s">
        <v>676</v>
      </c>
      <c r="I1427" t="s">
        <v>677</v>
      </c>
      <c r="J1427" t="s">
        <v>34</v>
      </c>
      <c r="K1427">
        <v>0</v>
      </c>
      <c r="L1427">
        <v>123</v>
      </c>
      <c r="M1427">
        <v>30</v>
      </c>
      <c r="N1427">
        <v>0</v>
      </c>
      <c r="O1427">
        <v>0</v>
      </c>
      <c r="P1427">
        <v>0</v>
      </c>
      <c r="Q1427" t="s">
        <v>44</v>
      </c>
      <c r="T1427" t="s">
        <v>678</v>
      </c>
      <c r="U1427" t="s">
        <v>679</v>
      </c>
      <c r="V1427" t="s">
        <v>38</v>
      </c>
      <c r="W1427" t="s">
        <v>39</v>
      </c>
      <c r="Y1427">
        <v>1997</v>
      </c>
      <c r="Z1427">
        <v>1</v>
      </c>
      <c r="AA1427" t="s">
        <v>680</v>
      </c>
      <c r="AB1427" t="s">
        <v>681</v>
      </c>
      <c r="AC1427" s="1">
        <v>35765</v>
      </c>
      <c r="AE1427" t="s">
        <v>41</v>
      </c>
    </row>
    <row r="1428" spans="1:31" x14ac:dyDescent="0.25">
      <c r="A1428">
        <v>2019</v>
      </c>
      <c r="B1428">
        <v>3</v>
      </c>
      <c r="C1428">
        <v>23</v>
      </c>
      <c r="D1428">
        <v>1</v>
      </c>
      <c r="E1428">
        <v>1</v>
      </c>
      <c r="F1428">
        <v>1000</v>
      </c>
      <c r="G1428">
        <v>2239227</v>
      </c>
      <c r="H1428" t="s">
        <v>676</v>
      </c>
      <c r="I1428" t="s">
        <v>677</v>
      </c>
      <c r="J1428" t="s">
        <v>34</v>
      </c>
      <c r="K1428">
        <v>0</v>
      </c>
      <c r="L1428">
        <v>125</v>
      </c>
      <c r="M1428">
        <v>30</v>
      </c>
      <c r="N1428">
        <v>0</v>
      </c>
      <c r="O1428">
        <v>0</v>
      </c>
      <c r="P1428">
        <v>0</v>
      </c>
      <c r="Q1428" t="s">
        <v>45</v>
      </c>
      <c r="T1428" t="s">
        <v>678</v>
      </c>
      <c r="U1428" t="s">
        <v>679</v>
      </c>
      <c r="V1428" t="s">
        <v>38</v>
      </c>
      <c r="W1428" t="s">
        <v>39</v>
      </c>
      <c r="Y1428">
        <v>1997</v>
      </c>
      <c r="Z1428">
        <v>1</v>
      </c>
      <c r="AA1428" t="s">
        <v>680</v>
      </c>
      <c r="AB1428" t="s">
        <v>681</v>
      </c>
      <c r="AC1428" s="1">
        <v>35765</v>
      </c>
      <c r="AE1428" t="s">
        <v>41</v>
      </c>
    </row>
    <row r="1429" spans="1:31" x14ac:dyDescent="0.25">
      <c r="A1429">
        <v>2019</v>
      </c>
      <c r="B1429">
        <v>3</v>
      </c>
      <c r="C1429">
        <v>23</v>
      </c>
      <c r="D1429">
        <v>1</v>
      </c>
      <c r="E1429">
        <v>1</v>
      </c>
      <c r="F1429">
        <v>1000</v>
      </c>
      <c r="G1429">
        <v>2239227</v>
      </c>
      <c r="H1429" t="s">
        <v>676</v>
      </c>
      <c r="I1429" t="s">
        <v>677</v>
      </c>
      <c r="J1429" t="s">
        <v>34</v>
      </c>
      <c r="K1429">
        <v>0</v>
      </c>
      <c r="L1429">
        <v>131</v>
      </c>
      <c r="M1429">
        <v>30</v>
      </c>
      <c r="N1429">
        <v>0</v>
      </c>
      <c r="O1429">
        <v>0</v>
      </c>
      <c r="P1429">
        <v>0</v>
      </c>
      <c r="Q1429" t="s">
        <v>46</v>
      </c>
      <c r="T1429" t="s">
        <v>678</v>
      </c>
      <c r="U1429" t="s">
        <v>679</v>
      </c>
      <c r="V1429" t="s">
        <v>38</v>
      </c>
      <c r="W1429" t="s">
        <v>39</v>
      </c>
      <c r="Y1429">
        <v>1997</v>
      </c>
      <c r="Z1429">
        <v>1</v>
      </c>
      <c r="AA1429" t="s">
        <v>680</v>
      </c>
      <c r="AB1429" t="s">
        <v>681</v>
      </c>
      <c r="AC1429" s="1">
        <v>35765</v>
      </c>
      <c r="AE1429" t="s">
        <v>41</v>
      </c>
    </row>
    <row r="1430" spans="1:31" x14ac:dyDescent="0.25">
      <c r="A1430">
        <v>2019</v>
      </c>
      <c r="B1430">
        <v>3</v>
      </c>
      <c r="C1430">
        <v>23</v>
      </c>
      <c r="D1430">
        <v>1</v>
      </c>
      <c r="E1430">
        <v>1</v>
      </c>
      <c r="F1430">
        <v>1000</v>
      </c>
      <c r="G1430">
        <v>2239227</v>
      </c>
      <c r="H1430" t="s">
        <v>676</v>
      </c>
      <c r="I1430" t="s">
        <v>677</v>
      </c>
      <c r="J1430" t="s">
        <v>34</v>
      </c>
      <c r="K1430">
        <v>0</v>
      </c>
      <c r="L1430">
        <v>133</v>
      </c>
      <c r="M1430">
        <v>30</v>
      </c>
      <c r="N1430">
        <v>0</v>
      </c>
      <c r="O1430">
        <v>3600000</v>
      </c>
      <c r="P1430">
        <v>3600000</v>
      </c>
      <c r="Q1430" t="s">
        <v>47</v>
      </c>
      <c r="T1430" t="s">
        <v>678</v>
      </c>
      <c r="U1430" t="s">
        <v>679</v>
      </c>
      <c r="V1430" t="s">
        <v>38</v>
      </c>
      <c r="W1430" t="s">
        <v>39</v>
      </c>
      <c r="Y1430">
        <v>1997</v>
      </c>
      <c r="Z1430">
        <v>1</v>
      </c>
      <c r="AA1430" t="s">
        <v>680</v>
      </c>
      <c r="AB1430" t="s">
        <v>681</v>
      </c>
      <c r="AC1430" s="1">
        <v>35765</v>
      </c>
      <c r="AE1430" t="s">
        <v>41</v>
      </c>
    </row>
    <row r="1431" spans="1:31" x14ac:dyDescent="0.25">
      <c r="A1431">
        <v>2019</v>
      </c>
      <c r="B1431">
        <v>3</v>
      </c>
      <c r="C1431">
        <v>23</v>
      </c>
      <c r="D1431">
        <v>1</v>
      </c>
      <c r="E1431">
        <v>1</v>
      </c>
      <c r="F1431">
        <v>1000</v>
      </c>
      <c r="G1431">
        <v>2239227</v>
      </c>
      <c r="H1431" t="s">
        <v>676</v>
      </c>
      <c r="I1431" t="s">
        <v>677</v>
      </c>
      <c r="J1431" t="s">
        <v>34</v>
      </c>
      <c r="K1431">
        <v>0</v>
      </c>
      <c r="L1431">
        <v>199</v>
      </c>
      <c r="M1431">
        <v>30</v>
      </c>
      <c r="N1431">
        <v>0</v>
      </c>
      <c r="O1431">
        <v>0</v>
      </c>
      <c r="P1431">
        <v>0</v>
      </c>
      <c r="Q1431" t="s">
        <v>48</v>
      </c>
      <c r="T1431" t="s">
        <v>678</v>
      </c>
      <c r="U1431" t="s">
        <v>679</v>
      </c>
      <c r="V1431" t="s">
        <v>38</v>
      </c>
      <c r="W1431" t="s">
        <v>39</v>
      </c>
      <c r="Y1431">
        <v>1997</v>
      </c>
      <c r="Z1431">
        <v>1</v>
      </c>
      <c r="AA1431" t="s">
        <v>680</v>
      </c>
      <c r="AB1431" t="s">
        <v>681</v>
      </c>
      <c r="AC1431" s="1">
        <v>35765</v>
      </c>
      <c r="AE1431" t="s">
        <v>41</v>
      </c>
    </row>
    <row r="1432" spans="1:31" x14ac:dyDescent="0.25">
      <c r="A1432">
        <v>2019</v>
      </c>
      <c r="B1432">
        <v>3</v>
      </c>
      <c r="C1432">
        <v>23</v>
      </c>
      <c r="D1432">
        <v>1</v>
      </c>
      <c r="E1432">
        <v>1</v>
      </c>
      <c r="F1432">
        <v>1000</v>
      </c>
      <c r="G1432">
        <v>2239227</v>
      </c>
      <c r="H1432" t="s">
        <v>676</v>
      </c>
      <c r="I1432" t="s">
        <v>677</v>
      </c>
      <c r="J1432" t="s">
        <v>34</v>
      </c>
      <c r="K1432">
        <v>0</v>
      </c>
      <c r="L1432">
        <v>232</v>
      </c>
      <c r="M1432">
        <v>30</v>
      </c>
      <c r="N1432">
        <v>0</v>
      </c>
      <c r="O1432">
        <v>0</v>
      </c>
      <c r="P1432">
        <v>0</v>
      </c>
      <c r="Q1432" t="s">
        <v>49</v>
      </c>
      <c r="T1432" t="s">
        <v>678</v>
      </c>
      <c r="U1432" t="s">
        <v>679</v>
      </c>
      <c r="V1432" t="s">
        <v>38</v>
      </c>
      <c r="W1432" t="s">
        <v>39</v>
      </c>
      <c r="Y1432">
        <v>1997</v>
      </c>
      <c r="Z1432">
        <v>1</v>
      </c>
      <c r="AA1432" t="s">
        <v>680</v>
      </c>
      <c r="AB1432" t="s">
        <v>681</v>
      </c>
      <c r="AC1432" s="1">
        <v>35765</v>
      </c>
      <c r="AE1432" t="s">
        <v>41</v>
      </c>
    </row>
    <row r="1433" spans="1:31" x14ac:dyDescent="0.25">
      <c r="A1433">
        <v>2019</v>
      </c>
      <c r="B1433">
        <v>3</v>
      </c>
      <c r="C1433">
        <v>23</v>
      </c>
      <c r="D1433">
        <v>1</v>
      </c>
      <c r="E1433">
        <v>1</v>
      </c>
      <c r="F1433">
        <v>22000</v>
      </c>
      <c r="G1433">
        <v>2269419</v>
      </c>
      <c r="H1433" t="s">
        <v>682</v>
      </c>
      <c r="I1433" t="s">
        <v>683</v>
      </c>
      <c r="J1433" t="s">
        <v>34</v>
      </c>
      <c r="K1433">
        <f>O1433+O1434+O1435+O1436+O1437+O1438+O1439+O1440+O1441</f>
        <v>5100000</v>
      </c>
      <c r="L1433">
        <v>111</v>
      </c>
      <c r="M1433">
        <v>10</v>
      </c>
      <c r="N1433" t="s">
        <v>143</v>
      </c>
      <c r="O1433">
        <v>5100000</v>
      </c>
      <c r="P1433">
        <v>4641000</v>
      </c>
      <c r="Q1433" t="s">
        <v>36</v>
      </c>
      <c r="T1433" t="s">
        <v>37</v>
      </c>
      <c r="U1433" t="s">
        <v>1429</v>
      </c>
      <c r="V1433" t="s">
        <v>38</v>
      </c>
      <c r="W1433" t="s">
        <v>39</v>
      </c>
      <c r="Y1433">
        <v>2007</v>
      </c>
      <c r="Z1433">
        <v>1</v>
      </c>
      <c r="AA1433" t="s">
        <v>684</v>
      </c>
      <c r="AB1433" t="s">
        <v>685</v>
      </c>
      <c r="AC1433" s="1">
        <v>39114</v>
      </c>
      <c r="AE1433" t="s">
        <v>41</v>
      </c>
    </row>
    <row r="1434" spans="1:31" x14ac:dyDescent="0.25">
      <c r="A1434">
        <v>2019</v>
      </c>
      <c r="B1434">
        <v>3</v>
      </c>
      <c r="C1434">
        <v>23</v>
      </c>
      <c r="D1434">
        <v>1</v>
      </c>
      <c r="E1434">
        <v>1</v>
      </c>
      <c r="F1434">
        <v>22000</v>
      </c>
      <c r="G1434">
        <v>2269419</v>
      </c>
      <c r="H1434" t="s">
        <v>682</v>
      </c>
      <c r="I1434" t="s">
        <v>683</v>
      </c>
      <c r="J1434" t="s">
        <v>34</v>
      </c>
      <c r="K1434">
        <v>0</v>
      </c>
      <c r="L1434">
        <v>113</v>
      </c>
      <c r="M1434">
        <v>30</v>
      </c>
      <c r="N1434">
        <v>0</v>
      </c>
      <c r="O1434">
        <v>0</v>
      </c>
      <c r="P1434">
        <v>0</v>
      </c>
      <c r="Q1434" t="s">
        <v>42</v>
      </c>
      <c r="T1434" t="s">
        <v>37</v>
      </c>
      <c r="U1434" t="s">
        <v>1429</v>
      </c>
      <c r="V1434" t="s">
        <v>38</v>
      </c>
      <c r="W1434" t="s">
        <v>39</v>
      </c>
      <c r="Y1434">
        <v>2007</v>
      </c>
      <c r="Z1434">
        <v>1</v>
      </c>
      <c r="AA1434" t="s">
        <v>684</v>
      </c>
      <c r="AB1434" t="s">
        <v>685</v>
      </c>
      <c r="AC1434" s="1">
        <v>39114</v>
      </c>
      <c r="AE1434" t="s">
        <v>41</v>
      </c>
    </row>
    <row r="1435" spans="1:31" x14ac:dyDescent="0.25">
      <c r="A1435">
        <v>2019</v>
      </c>
      <c r="B1435">
        <v>3</v>
      </c>
      <c r="C1435">
        <v>23</v>
      </c>
      <c r="D1435">
        <v>1</v>
      </c>
      <c r="E1435">
        <v>1</v>
      </c>
      <c r="F1435">
        <v>22000</v>
      </c>
      <c r="G1435">
        <v>2269419</v>
      </c>
      <c r="H1435" t="s">
        <v>682</v>
      </c>
      <c r="I1435" t="s">
        <v>683</v>
      </c>
      <c r="J1435" t="s">
        <v>34</v>
      </c>
      <c r="K1435">
        <v>0</v>
      </c>
      <c r="L1435">
        <v>114</v>
      </c>
      <c r="M1435">
        <v>10</v>
      </c>
      <c r="N1435">
        <v>0</v>
      </c>
      <c r="O1435">
        <v>0</v>
      </c>
      <c r="P1435">
        <v>0</v>
      </c>
      <c r="Q1435" t="s">
        <v>43</v>
      </c>
      <c r="T1435" t="s">
        <v>37</v>
      </c>
      <c r="U1435" t="s">
        <v>1429</v>
      </c>
      <c r="V1435" t="s">
        <v>38</v>
      </c>
      <c r="W1435" t="s">
        <v>39</v>
      </c>
      <c r="Y1435">
        <v>2007</v>
      </c>
      <c r="Z1435">
        <v>1</v>
      </c>
      <c r="AA1435" t="s">
        <v>684</v>
      </c>
      <c r="AB1435" t="s">
        <v>685</v>
      </c>
      <c r="AC1435" s="1">
        <v>39114</v>
      </c>
      <c r="AE1435" t="s">
        <v>41</v>
      </c>
    </row>
    <row r="1436" spans="1:31" x14ac:dyDescent="0.25">
      <c r="A1436">
        <v>2019</v>
      </c>
      <c r="B1436">
        <v>3</v>
      </c>
      <c r="C1436">
        <v>23</v>
      </c>
      <c r="D1436">
        <v>1</v>
      </c>
      <c r="E1436">
        <v>1</v>
      </c>
      <c r="F1436">
        <v>22000</v>
      </c>
      <c r="G1436">
        <v>2269419</v>
      </c>
      <c r="H1436" t="s">
        <v>682</v>
      </c>
      <c r="I1436" t="s">
        <v>683</v>
      </c>
      <c r="J1436" t="s">
        <v>34</v>
      </c>
      <c r="K1436">
        <v>0</v>
      </c>
      <c r="L1436">
        <v>123</v>
      </c>
      <c r="M1436">
        <v>30</v>
      </c>
      <c r="N1436">
        <v>0</v>
      </c>
      <c r="O1436">
        <v>0</v>
      </c>
      <c r="P1436">
        <v>0</v>
      </c>
      <c r="Q1436" t="s">
        <v>44</v>
      </c>
      <c r="T1436" t="s">
        <v>37</v>
      </c>
      <c r="U1436" t="s">
        <v>1429</v>
      </c>
      <c r="V1436" t="s">
        <v>38</v>
      </c>
      <c r="W1436" t="s">
        <v>39</v>
      </c>
      <c r="Y1436">
        <v>2007</v>
      </c>
      <c r="Z1436">
        <v>1</v>
      </c>
      <c r="AA1436" t="s">
        <v>684</v>
      </c>
      <c r="AB1436" t="s">
        <v>685</v>
      </c>
      <c r="AC1436" s="1">
        <v>39114</v>
      </c>
      <c r="AE1436" t="s">
        <v>41</v>
      </c>
    </row>
    <row r="1437" spans="1:31" x14ac:dyDescent="0.25">
      <c r="A1437">
        <v>2019</v>
      </c>
      <c r="B1437">
        <v>3</v>
      </c>
      <c r="C1437">
        <v>23</v>
      </c>
      <c r="D1437">
        <v>1</v>
      </c>
      <c r="E1437">
        <v>1</v>
      </c>
      <c r="F1437">
        <v>22000</v>
      </c>
      <c r="G1437">
        <v>2269419</v>
      </c>
      <c r="H1437" t="s">
        <v>682</v>
      </c>
      <c r="I1437" t="s">
        <v>683</v>
      </c>
      <c r="J1437" t="s">
        <v>34</v>
      </c>
      <c r="K1437">
        <v>0</v>
      </c>
      <c r="L1437">
        <v>125</v>
      </c>
      <c r="M1437">
        <v>30</v>
      </c>
      <c r="N1437">
        <v>0</v>
      </c>
      <c r="O1437">
        <v>0</v>
      </c>
      <c r="P1437">
        <v>0</v>
      </c>
      <c r="Q1437" t="s">
        <v>45</v>
      </c>
      <c r="T1437" t="s">
        <v>37</v>
      </c>
      <c r="U1437" t="s">
        <v>1429</v>
      </c>
      <c r="V1437" t="s">
        <v>38</v>
      </c>
      <c r="W1437" t="s">
        <v>39</v>
      </c>
      <c r="Y1437">
        <v>2007</v>
      </c>
      <c r="Z1437">
        <v>1</v>
      </c>
      <c r="AA1437" t="s">
        <v>684</v>
      </c>
      <c r="AB1437" t="s">
        <v>685</v>
      </c>
      <c r="AC1437" s="1">
        <v>39114</v>
      </c>
      <c r="AE1437" t="s">
        <v>41</v>
      </c>
    </row>
    <row r="1438" spans="1:31" x14ac:dyDescent="0.25">
      <c r="A1438">
        <v>2019</v>
      </c>
      <c r="B1438">
        <v>3</v>
      </c>
      <c r="C1438">
        <v>23</v>
      </c>
      <c r="D1438">
        <v>1</v>
      </c>
      <c r="E1438">
        <v>1</v>
      </c>
      <c r="F1438">
        <v>22000</v>
      </c>
      <c r="G1438">
        <v>2269419</v>
      </c>
      <c r="H1438" t="s">
        <v>682</v>
      </c>
      <c r="I1438" t="s">
        <v>683</v>
      </c>
      <c r="J1438" t="s">
        <v>34</v>
      </c>
      <c r="K1438">
        <v>0</v>
      </c>
      <c r="L1438">
        <v>131</v>
      </c>
      <c r="M1438">
        <v>30</v>
      </c>
      <c r="N1438">
        <v>0</v>
      </c>
      <c r="O1438">
        <v>0</v>
      </c>
      <c r="P1438">
        <v>0</v>
      </c>
      <c r="Q1438" t="s">
        <v>46</v>
      </c>
      <c r="T1438" t="s">
        <v>37</v>
      </c>
      <c r="U1438" t="s">
        <v>1429</v>
      </c>
      <c r="V1438" t="s">
        <v>38</v>
      </c>
      <c r="W1438" t="s">
        <v>39</v>
      </c>
      <c r="Y1438">
        <v>2007</v>
      </c>
      <c r="Z1438">
        <v>1</v>
      </c>
      <c r="AA1438" t="s">
        <v>684</v>
      </c>
      <c r="AB1438" t="s">
        <v>685</v>
      </c>
      <c r="AC1438" s="1">
        <v>39114</v>
      </c>
      <c r="AE1438" t="s">
        <v>41</v>
      </c>
    </row>
    <row r="1439" spans="1:31" x14ac:dyDescent="0.25">
      <c r="A1439">
        <v>2019</v>
      </c>
      <c r="B1439">
        <v>3</v>
      </c>
      <c r="C1439">
        <v>23</v>
      </c>
      <c r="D1439">
        <v>1</v>
      </c>
      <c r="E1439">
        <v>1</v>
      </c>
      <c r="F1439">
        <v>22000</v>
      </c>
      <c r="G1439">
        <v>2269419</v>
      </c>
      <c r="H1439" t="s">
        <v>682</v>
      </c>
      <c r="I1439" t="s">
        <v>683</v>
      </c>
      <c r="J1439" t="s">
        <v>34</v>
      </c>
      <c r="K1439">
        <v>0</v>
      </c>
      <c r="L1439">
        <v>133</v>
      </c>
      <c r="M1439">
        <v>30</v>
      </c>
      <c r="N1439">
        <v>0</v>
      </c>
      <c r="O1439">
        <v>0</v>
      </c>
      <c r="P1439">
        <v>0</v>
      </c>
      <c r="Q1439" t="s">
        <v>47</v>
      </c>
      <c r="T1439" t="s">
        <v>37</v>
      </c>
      <c r="U1439" t="s">
        <v>1429</v>
      </c>
      <c r="V1439" t="s">
        <v>38</v>
      </c>
      <c r="W1439" t="s">
        <v>39</v>
      </c>
      <c r="Y1439">
        <v>2007</v>
      </c>
      <c r="Z1439">
        <v>1</v>
      </c>
      <c r="AA1439" t="s">
        <v>684</v>
      </c>
      <c r="AB1439" t="s">
        <v>685</v>
      </c>
      <c r="AC1439" s="1">
        <v>39114</v>
      </c>
      <c r="AE1439" t="s">
        <v>41</v>
      </c>
    </row>
    <row r="1440" spans="1:31" x14ac:dyDescent="0.25">
      <c r="A1440">
        <v>2019</v>
      </c>
      <c r="B1440">
        <v>3</v>
      </c>
      <c r="C1440">
        <v>23</v>
      </c>
      <c r="D1440">
        <v>1</v>
      </c>
      <c r="E1440">
        <v>1</v>
      </c>
      <c r="F1440">
        <v>22000</v>
      </c>
      <c r="G1440">
        <v>2269419</v>
      </c>
      <c r="H1440" t="s">
        <v>682</v>
      </c>
      <c r="I1440" t="s">
        <v>683</v>
      </c>
      <c r="J1440" t="s">
        <v>34</v>
      </c>
      <c r="K1440">
        <v>0</v>
      </c>
      <c r="L1440">
        <v>199</v>
      </c>
      <c r="M1440">
        <v>30</v>
      </c>
      <c r="N1440">
        <v>0</v>
      </c>
      <c r="O1440">
        <v>0</v>
      </c>
      <c r="P1440">
        <v>0</v>
      </c>
      <c r="Q1440" t="s">
        <v>48</v>
      </c>
      <c r="T1440" t="s">
        <v>37</v>
      </c>
      <c r="U1440" t="s">
        <v>1429</v>
      </c>
      <c r="V1440" t="s">
        <v>38</v>
      </c>
      <c r="W1440" t="s">
        <v>39</v>
      </c>
      <c r="Y1440">
        <v>2007</v>
      </c>
      <c r="Z1440">
        <v>1</v>
      </c>
      <c r="AA1440" t="s">
        <v>684</v>
      </c>
      <c r="AB1440" t="s">
        <v>685</v>
      </c>
      <c r="AC1440" s="1">
        <v>39114</v>
      </c>
      <c r="AE1440" t="s">
        <v>41</v>
      </c>
    </row>
    <row r="1441" spans="1:31" x14ac:dyDescent="0.25">
      <c r="A1441">
        <v>2019</v>
      </c>
      <c r="B1441">
        <v>3</v>
      </c>
      <c r="C1441">
        <v>23</v>
      </c>
      <c r="D1441">
        <v>1</v>
      </c>
      <c r="E1441">
        <v>1</v>
      </c>
      <c r="F1441">
        <v>22000</v>
      </c>
      <c r="G1441">
        <v>2269419</v>
      </c>
      <c r="H1441" t="s">
        <v>682</v>
      </c>
      <c r="I1441" t="s">
        <v>683</v>
      </c>
      <c r="J1441" t="s">
        <v>34</v>
      </c>
      <c r="K1441">
        <v>0</v>
      </c>
      <c r="L1441">
        <v>232</v>
      </c>
      <c r="M1441">
        <v>30</v>
      </c>
      <c r="N1441">
        <v>0</v>
      </c>
      <c r="O1441">
        <v>0</v>
      </c>
      <c r="P1441">
        <v>0</v>
      </c>
      <c r="Q1441" t="s">
        <v>49</v>
      </c>
      <c r="T1441" t="s">
        <v>37</v>
      </c>
      <c r="U1441" t="s">
        <v>1429</v>
      </c>
      <c r="V1441" t="s">
        <v>38</v>
      </c>
      <c r="W1441" t="s">
        <v>39</v>
      </c>
      <c r="Y1441">
        <v>2007</v>
      </c>
      <c r="Z1441">
        <v>1</v>
      </c>
      <c r="AA1441" t="s">
        <v>684</v>
      </c>
      <c r="AB1441" t="s">
        <v>685</v>
      </c>
      <c r="AC1441" s="1">
        <v>39114</v>
      </c>
      <c r="AE1441" t="s">
        <v>41</v>
      </c>
    </row>
    <row r="1442" spans="1:31" x14ac:dyDescent="0.25">
      <c r="A1442">
        <v>2019</v>
      </c>
      <c r="B1442">
        <v>3</v>
      </c>
      <c r="C1442">
        <v>23</v>
      </c>
      <c r="D1442">
        <v>1</v>
      </c>
      <c r="E1442">
        <v>1</v>
      </c>
      <c r="F1442">
        <v>39000</v>
      </c>
      <c r="G1442">
        <v>2290100</v>
      </c>
      <c r="H1442" t="s">
        <v>686</v>
      </c>
      <c r="I1442" t="s">
        <v>687</v>
      </c>
      <c r="J1442" t="s">
        <v>34</v>
      </c>
      <c r="K1442">
        <f>O1442+O1443+O1444+O1445+O1446+O1447+O1448+O1449+O1450</f>
        <v>5182244</v>
      </c>
      <c r="L1442">
        <v>111</v>
      </c>
      <c r="M1442">
        <v>10</v>
      </c>
      <c r="N1442" t="s">
        <v>79</v>
      </c>
      <c r="O1442">
        <v>3800000</v>
      </c>
      <c r="P1442">
        <v>3458000</v>
      </c>
      <c r="Q1442" t="s">
        <v>36</v>
      </c>
      <c r="T1442" t="s">
        <v>80</v>
      </c>
      <c r="U1442" t="s">
        <v>633</v>
      </c>
      <c r="V1442" t="s">
        <v>38</v>
      </c>
      <c r="W1442" t="s">
        <v>39</v>
      </c>
      <c r="Y1442">
        <v>2007</v>
      </c>
      <c r="Z1442">
        <v>1</v>
      </c>
      <c r="AA1442" t="s">
        <v>75</v>
      </c>
      <c r="AB1442" t="s">
        <v>688</v>
      </c>
      <c r="AC1442" s="1">
        <v>39114</v>
      </c>
      <c r="AE1442" t="s">
        <v>41</v>
      </c>
    </row>
    <row r="1443" spans="1:31" x14ac:dyDescent="0.25">
      <c r="A1443">
        <v>2019</v>
      </c>
      <c r="B1443">
        <v>3</v>
      </c>
      <c r="C1443">
        <v>23</v>
      </c>
      <c r="D1443">
        <v>1</v>
      </c>
      <c r="E1443">
        <v>1</v>
      </c>
      <c r="F1443">
        <v>39000</v>
      </c>
      <c r="G1443">
        <v>2290100</v>
      </c>
      <c r="H1443" t="s">
        <v>686</v>
      </c>
      <c r="I1443" t="s">
        <v>687</v>
      </c>
      <c r="J1443" t="s">
        <v>34</v>
      </c>
      <c r="K1443">
        <v>0</v>
      </c>
      <c r="L1443">
        <v>113</v>
      </c>
      <c r="M1443">
        <v>30</v>
      </c>
      <c r="N1443">
        <v>0</v>
      </c>
      <c r="O1443">
        <v>0</v>
      </c>
      <c r="P1443">
        <v>0</v>
      </c>
      <c r="Q1443" t="s">
        <v>42</v>
      </c>
      <c r="T1443" t="s">
        <v>80</v>
      </c>
      <c r="U1443" t="s">
        <v>633</v>
      </c>
      <c r="V1443" t="s">
        <v>38</v>
      </c>
      <c r="W1443" t="s">
        <v>39</v>
      </c>
      <c r="Y1443">
        <v>2007</v>
      </c>
      <c r="Z1443">
        <v>1</v>
      </c>
      <c r="AA1443" t="s">
        <v>75</v>
      </c>
      <c r="AB1443" t="s">
        <v>688</v>
      </c>
      <c r="AC1443" s="1">
        <v>39114</v>
      </c>
      <c r="AE1443" t="s">
        <v>41</v>
      </c>
    </row>
    <row r="1444" spans="1:31" x14ac:dyDescent="0.25">
      <c r="A1444">
        <v>2019</v>
      </c>
      <c r="B1444">
        <v>3</v>
      </c>
      <c r="C1444">
        <v>23</v>
      </c>
      <c r="D1444">
        <v>1</v>
      </c>
      <c r="E1444">
        <v>1</v>
      </c>
      <c r="F1444">
        <v>39000</v>
      </c>
      <c r="G1444">
        <v>2290100</v>
      </c>
      <c r="H1444" t="s">
        <v>686</v>
      </c>
      <c r="I1444" t="s">
        <v>687</v>
      </c>
      <c r="J1444" t="s">
        <v>34</v>
      </c>
      <c r="K1444">
        <v>0</v>
      </c>
      <c r="L1444">
        <v>114</v>
      </c>
      <c r="M1444">
        <v>10</v>
      </c>
      <c r="N1444">
        <v>0</v>
      </c>
      <c r="O1444">
        <v>0</v>
      </c>
      <c r="P1444">
        <v>0</v>
      </c>
      <c r="Q1444" t="s">
        <v>43</v>
      </c>
      <c r="T1444" t="s">
        <v>80</v>
      </c>
      <c r="U1444" t="s">
        <v>633</v>
      </c>
      <c r="V1444" t="s">
        <v>38</v>
      </c>
      <c r="W1444" t="s">
        <v>39</v>
      </c>
      <c r="Y1444">
        <v>2007</v>
      </c>
      <c r="Z1444">
        <v>1</v>
      </c>
      <c r="AA1444" t="s">
        <v>75</v>
      </c>
      <c r="AB1444" t="s">
        <v>688</v>
      </c>
      <c r="AC1444" s="1">
        <v>39114</v>
      </c>
      <c r="AE1444" t="s">
        <v>41</v>
      </c>
    </row>
    <row r="1445" spans="1:31" x14ac:dyDescent="0.25">
      <c r="A1445">
        <v>2019</v>
      </c>
      <c r="B1445">
        <v>3</v>
      </c>
      <c r="C1445">
        <v>23</v>
      </c>
      <c r="D1445">
        <v>1</v>
      </c>
      <c r="E1445">
        <v>1</v>
      </c>
      <c r="F1445">
        <v>39000</v>
      </c>
      <c r="G1445">
        <v>2290100</v>
      </c>
      <c r="H1445" t="s">
        <v>686</v>
      </c>
      <c r="I1445" t="s">
        <v>687</v>
      </c>
      <c r="J1445" t="s">
        <v>34</v>
      </c>
      <c r="K1445">
        <v>0</v>
      </c>
      <c r="L1445">
        <v>123</v>
      </c>
      <c r="M1445">
        <v>30</v>
      </c>
      <c r="N1445">
        <v>0</v>
      </c>
      <c r="O1445">
        <v>242244</v>
      </c>
      <c r="P1445">
        <v>242244</v>
      </c>
      <c r="Q1445" t="s">
        <v>44</v>
      </c>
      <c r="T1445" t="s">
        <v>80</v>
      </c>
      <c r="U1445" t="s">
        <v>633</v>
      </c>
      <c r="V1445" t="s">
        <v>38</v>
      </c>
      <c r="W1445" t="s">
        <v>39</v>
      </c>
      <c r="Y1445">
        <v>2007</v>
      </c>
      <c r="Z1445">
        <v>1</v>
      </c>
      <c r="AA1445" t="s">
        <v>75</v>
      </c>
      <c r="AB1445" t="s">
        <v>688</v>
      </c>
      <c r="AC1445" s="1">
        <v>39114</v>
      </c>
      <c r="AE1445" t="s">
        <v>41</v>
      </c>
    </row>
    <row r="1446" spans="1:31" x14ac:dyDescent="0.25">
      <c r="A1446">
        <v>2019</v>
      </c>
      <c r="B1446">
        <v>3</v>
      </c>
      <c r="C1446">
        <v>23</v>
      </c>
      <c r="D1446">
        <v>1</v>
      </c>
      <c r="E1446">
        <v>1</v>
      </c>
      <c r="F1446">
        <v>39000</v>
      </c>
      <c r="G1446">
        <v>2290100</v>
      </c>
      <c r="H1446" t="s">
        <v>686</v>
      </c>
      <c r="I1446" t="s">
        <v>687</v>
      </c>
      <c r="J1446" t="s">
        <v>34</v>
      </c>
      <c r="K1446">
        <v>0</v>
      </c>
      <c r="L1446">
        <v>125</v>
      </c>
      <c r="M1446">
        <v>30</v>
      </c>
      <c r="N1446">
        <v>0</v>
      </c>
      <c r="O1446">
        <v>0</v>
      </c>
      <c r="P1446">
        <v>0</v>
      </c>
      <c r="Q1446" t="s">
        <v>45</v>
      </c>
      <c r="T1446" t="s">
        <v>80</v>
      </c>
      <c r="U1446" t="s">
        <v>633</v>
      </c>
      <c r="V1446" t="s">
        <v>38</v>
      </c>
      <c r="W1446" t="s">
        <v>39</v>
      </c>
      <c r="Y1446">
        <v>2007</v>
      </c>
      <c r="Z1446">
        <v>1</v>
      </c>
      <c r="AA1446" t="s">
        <v>75</v>
      </c>
      <c r="AB1446" t="s">
        <v>688</v>
      </c>
      <c r="AC1446" s="1">
        <v>39114</v>
      </c>
      <c r="AE1446" t="s">
        <v>41</v>
      </c>
    </row>
    <row r="1447" spans="1:31" x14ac:dyDescent="0.25">
      <c r="A1447">
        <v>2019</v>
      </c>
      <c r="B1447">
        <v>3</v>
      </c>
      <c r="C1447">
        <v>23</v>
      </c>
      <c r="D1447">
        <v>1</v>
      </c>
      <c r="E1447">
        <v>1</v>
      </c>
      <c r="F1447">
        <v>39000</v>
      </c>
      <c r="G1447">
        <v>2290100</v>
      </c>
      <c r="H1447" t="s">
        <v>686</v>
      </c>
      <c r="I1447" t="s">
        <v>687</v>
      </c>
      <c r="J1447" t="s">
        <v>34</v>
      </c>
      <c r="K1447">
        <v>0</v>
      </c>
      <c r="L1447">
        <v>131</v>
      </c>
      <c r="M1447">
        <v>30</v>
      </c>
      <c r="N1447">
        <v>0</v>
      </c>
      <c r="O1447">
        <v>0</v>
      </c>
      <c r="P1447">
        <v>0</v>
      </c>
      <c r="Q1447" t="s">
        <v>46</v>
      </c>
      <c r="T1447" t="s">
        <v>80</v>
      </c>
      <c r="U1447" t="s">
        <v>633</v>
      </c>
      <c r="V1447" t="s">
        <v>38</v>
      </c>
      <c r="W1447" t="s">
        <v>39</v>
      </c>
      <c r="Y1447">
        <v>2007</v>
      </c>
      <c r="Z1447">
        <v>1</v>
      </c>
      <c r="AA1447" t="s">
        <v>75</v>
      </c>
      <c r="AB1447" t="s">
        <v>688</v>
      </c>
      <c r="AC1447" s="1">
        <v>39114</v>
      </c>
      <c r="AE1447" t="s">
        <v>41</v>
      </c>
    </row>
    <row r="1448" spans="1:31" x14ac:dyDescent="0.25">
      <c r="A1448">
        <v>2019</v>
      </c>
      <c r="B1448">
        <v>3</v>
      </c>
      <c r="C1448">
        <v>23</v>
      </c>
      <c r="D1448">
        <v>1</v>
      </c>
      <c r="E1448">
        <v>1</v>
      </c>
      <c r="F1448">
        <v>39000</v>
      </c>
      <c r="G1448">
        <v>2290100</v>
      </c>
      <c r="H1448" t="s">
        <v>686</v>
      </c>
      <c r="I1448" t="s">
        <v>687</v>
      </c>
      <c r="J1448" t="s">
        <v>34</v>
      </c>
      <c r="K1448">
        <v>0</v>
      </c>
      <c r="L1448">
        <v>133</v>
      </c>
      <c r="M1448">
        <v>30</v>
      </c>
      <c r="N1448">
        <v>0</v>
      </c>
      <c r="O1448">
        <v>1140000</v>
      </c>
      <c r="P1448">
        <v>1140000</v>
      </c>
      <c r="Q1448" t="s">
        <v>47</v>
      </c>
      <c r="T1448" t="s">
        <v>80</v>
      </c>
      <c r="U1448" t="s">
        <v>633</v>
      </c>
      <c r="V1448" t="s">
        <v>38</v>
      </c>
      <c r="W1448" t="s">
        <v>39</v>
      </c>
      <c r="Y1448">
        <v>2007</v>
      </c>
      <c r="Z1448">
        <v>1</v>
      </c>
      <c r="AA1448" t="s">
        <v>75</v>
      </c>
      <c r="AB1448" t="s">
        <v>688</v>
      </c>
      <c r="AC1448" s="1">
        <v>39114</v>
      </c>
      <c r="AE1448" t="s">
        <v>41</v>
      </c>
    </row>
    <row r="1449" spans="1:31" x14ac:dyDescent="0.25">
      <c r="A1449">
        <v>2019</v>
      </c>
      <c r="B1449">
        <v>3</v>
      </c>
      <c r="C1449">
        <v>23</v>
      </c>
      <c r="D1449">
        <v>1</v>
      </c>
      <c r="E1449">
        <v>1</v>
      </c>
      <c r="F1449">
        <v>39000</v>
      </c>
      <c r="G1449">
        <v>2290100</v>
      </c>
      <c r="H1449" t="s">
        <v>686</v>
      </c>
      <c r="I1449" t="s">
        <v>687</v>
      </c>
      <c r="J1449" t="s">
        <v>34</v>
      </c>
      <c r="K1449">
        <v>0</v>
      </c>
      <c r="L1449">
        <v>199</v>
      </c>
      <c r="M1449">
        <v>30</v>
      </c>
      <c r="N1449">
        <v>0</v>
      </c>
      <c r="O1449">
        <v>0</v>
      </c>
      <c r="P1449">
        <v>0</v>
      </c>
      <c r="Q1449" t="s">
        <v>48</v>
      </c>
      <c r="T1449" t="s">
        <v>80</v>
      </c>
      <c r="U1449" t="s">
        <v>633</v>
      </c>
      <c r="V1449" t="s">
        <v>38</v>
      </c>
      <c r="W1449" t="s">
        <v>39</v>
      </c>
      <c r="Y1449">
        <v>2007</v>
      </c>
      <c r="Z1449">
        <v>1</v>
      </c>
      <c r="AA1449" t="s">
        <v>75</v>
      </c>
      <c r="AB1449" t="s">
        <v>688</v>
      </c>
      <c r="AC1449" s="1">
        <v>39114</v>
      </c>
      <c r="AE1449" t="s">
        <v>41</v>
      </c>
    </row>
    <row r="1450" spans="1:31" x14ac:dyDescent="0.25">
      <c r="A1450">
        <v>2019</v>
      </c>
      <c r="B1450">
        <v>3</v>
      </c>
      <c r="C1450">
        <v>23</v>
      </c>
      <c r="D1450">
        <v>1</v>
      </c>
      <c r="E1450">
        <v>1</v>
      </c>
      <c r="F1450">
        <v>39000</v>
      </c>
      <c r="G1450">
        <v>2290100</v>
      </c>
      <c r="H1450" t="s">
        <v>686</v>
      </c>
      <c r="I1450" t="s">
        <v>687</v>
      </c>
      <c r="J1450" t="s">
        <v>34</v>
      </c>
      <c r="K1450">
        <v>0</v>
      </c>
      <c r="L1450">
        <v>232</v>
      </c>
      <c r="M1450">
        <v>30</v>
      </c>
      <c r="N1450">
        <v>0</v>
      </c>
      <c r="O1450">
        <v>0</v>
      </c>
      <c r="P1450">
        <v>0</v>
      </c>
      <c r="Q1450" t="s">
        <v>49</v>
      </c>
      <c r="T1450" t="s">
        <v>80</v>
      </c>
      <c r="U1450" t="s">
        <v>633</v>
      </c>
      <c r="V1450" t="s">
        <v>38</v>
      </c>
      <c r="W1450" t="s">
        <v>39</v>
      </c>
      <c r="Y1450">
        <v>2007</v>
      </c>
      <c r="Z1450">
        <v>1</v>
      </c>
      <c r="AA1450" t="s">
        <v>75</v>
      </c>
      <c r="AB1450" t="s">
        <v>688</v>
      </c>
      <c r="AC1450" s="1">
        <v>39114</v>
      </c>
      <c r="AE1450" t="s">
        <v>41</v>
      </c>
    </row>
    <row r="1451" spans="1:31" x14ac:dyDescent="0.25">
      <c r="A1451">
        <v>2019</v>
      </c>
      <c r="B1451">
        <v>3</v>
      </c>
      <c r="C1451">
        <v>23</v>
      </c>
      <c r="D1451">
        <v>1</v>
      </c>
      <c r="E1451">
        <v>1</v>
      </c>
      <c r="F1451">
        <v>15000</v>
      </c>
      <c r="G1451">
        <v>2292991</v>
      </c>
      <c r="H1451" t="s">
        <v>689</v>
      </c>
      <c r="I1451" t="s">
        <v>690</v>
      </c>
      <c r="J1451" t="s">
        <v>34</v>
      </c>
      <c r="K1451">
        <f>O1451+O1452+O1453+O1454+O1455+O1456+O1457+O1458+O1459</f>
        <v>7800000</v>
      </c>
      <c r="L1451">
        <v>111</v>
      </c>
      <c r="M1451">
        <v>10</v>
      </c>
      <c r="N1451" t="s">
        <v>250</v>
      </c>
      <c r="O1451">
        <v>5300000</v>
      </c>
      <c r="P1451">
        <v>4823000</v>
      </c>
      <c r="Q1451" t="s">
        <v>36</v>
      </c>
      <c r="T1451" t="s">
        <v>37</v>
      </c>
      <c r="U1451" t="s">
        <v>229</v>
      </c>
      <c r="V1451" t="s">
        <v>38</v>
      </c>
      <c r="W1451" t="s">
        <v>39</v>
      </c>
      <c r="Y1451">
        <v>2008</v>
      </c>
      <c r="Z1451">
        <v>1</v>
      </c>
      <c r="AA1451" t="s">
        <v>691</v>
      </c>
      <c r="AB1451" t="s">
        <v>692</v>
      </c>
      <c r="AC1451" s="1">
        <v>39448</v>
      </c>
      <c r="AE1451" t="s">
        <v>41</v>
      </c>
    </row>
    <row r="1452" spans="1:31" x14ac:dyDescent="0.25">
      <c r="A1452">
        <v>2019</v>
      </c>
      <c r="B1452">
        <v>3</v>
      </c>
      <c r="C1452">
        <v>23</v>
      </c>
      <c r="D1452">
        <v>1</v>
      </c>
      <c r="E1452">
        <v>1</v>
      </c>
      <c r="F1452">
        <v>15000</v>
      </c>
      <c r="G1452">
        <v>2292991</v>
      </c>
      <c r="H1452" t="s">
        <v>689</v>
      </c>
      <c r="I1452" t="s">
        <v>690</v>
      </c>
      <c r="J1452" t="s">
        <v>34</v>
      </c>
      <c r="K1452">
        <v>0</v>
      </c>
      <c r="L1452">
        <v>113</v>
      </c>
      <c r="M1452">
        <v>30</v>
      </c>
      <c r="N1452">
        <v>0</v>
      </c>
      <c r="O1452">
        <v>0</v>
      </c>
      <c r="P1452">
        <v>0</v>
      </c>
      <c r="Q1452" t="s">
        <v>42</v>
      </c>
      <c r="T1452" t="s">
        <v>37</v>
      </c>
      <c r="U1452" t="s">
        <v>229</v>
      </c>
      <c r="V1452" t="s">
        <v>38</v>
      </c>
      <c r="W1452" t="s">
        <v>39</v>
      </c>
      <c r="Y1452">
        <v>2008</v>
      </c>
      <c r="Z1452">
        <v>1</v>
      </c>
      <c r="AA1452" t="s">
        <v>691</v>
      </c>
      <c r="AB1452" t="s">
        <v>692</v>
      </c>
      <c r="AC1452" s="1">
        <v>39448</v>
      </c>
      <c r="AE1452" t="s">
        <v>41</v>
      </c>
    </row>
    <row r="1453" spans="1:31" x14ac:dyDescent="0.25">
      <c r="A1453">
        <v>2019</v>
      </c>
      <c r="B1453">
        <v>3</v>
      </c>
      <c r="C1453">
        <v>23</v>
      </c>
      <c r="D1453">
        <v>1</v>
      </c>
      <c r="E1453">
        <v>1</v>
      </c>
      <c r="F1453">
        <v>15000</v>
      </c>
      <c r="G1453">
        <v>2292991</v>
      </c>
      <c r="H1453" t="s">
        <v>689</v>
      </c>
      <c r="I1453" t="s">
        <v>690</v>
      </c>
      <c r="J1453" t="s">
        <v>34</v>
      </c>
      <c r="K1453">
        <v>0</v>
      </c>
      <c r="L1453">
        <v>114</v>
      </c>
      <c r="M1453">
        <v>10</v>
      </c>
      <c r="N1453">
        <v>0</v>
      </c>
      <c r="O1453">
        <v>0</v>
      </c>
      <c r="P1453">
        <v>0</v>
      </c>
      <c r="Q1453" t="s">
        <v>43</v>
      </c>
      <c r="T1453" t="s">
        <v>37</v>
      </c>
      <c r="U1453" t="s">
        <v>229</v>
      </c>
      <c r="V1453" t="s">
        <v>38</v>
      </c>
      <c r="W1453" t="s">
        <v>39</v>
      </c>
      <c r="Y1453">
        <v>2008</v>
      </c>
      <c r="Z1453">
        <v>1</v>
      </c>
      <c r="AA1453" t="s">
        <v>691</v>
      </c>
      <c r="AB1453" t="s">
        <v>692</v>
      </c>
      <c r="AC1453" s="1">
        <v>39448</v>
      </c>
      <c r="AE1453" t="s">
        <v>41</v>
      </c>
    </row>
    <row r="1454" spans="1:31" x14ac:dyDescent="0.25">
      <c r="A1454">
        <v>2019</v>
      </c>
      <c r="B1454">
        <v>3</v>
      </c>
      <c r="C1454">
        <v>23</v>
      </c>
      <c r="D1454">
        <v>1</v>
      </c>
      <c r="E1454">
        <v>1</v>
      </c>
      <c r="F1454">
        <v>15000</v>
      </c>
      <c r="G1454">
        <v>2292991</v>
      </c>
      <c r="H1454" t="s">
        <v>689</v>
      </c>
      <c r="I1454" t="s">
        <v>690</v>
      </c>
      <c r="J1454" t="s">
        <v>34</v>
      </c>
      <c r="K1454">
        <v>0</v>
      </c>
      <c r="L1454">
        <v>123</v>
      </c>
      <c r="M1454">
        <v>30</v>
      </c>
      <c r="N1454">
        <v>0</v>
      </c>
      <c r="O1454">
        <v>0</v>
      </c>
      <c r="P1454">
        <v>0</v>
      </c>
      <c r="Q1454" t="s">
        <v>44</v>
      </c>
      <c r="T1454" t="s">
        <v>37</v>
      </c>
      <c r="U1454" t="s">
        <v>229</v>
      </c>
      <c r="V1454" t="s">
        <v>38</v>
      </c>
      <c r="W1454" t="s">
        <v>39</v>
      </c>
      <c r="Y1454">
        <v>2008</v>
      </c>
      <c r="Z1454">
        <v>1</v>
      </c>
      <c r="AA1454" t="s">
        <v>691</v>
      </c>
      <c r="AB1454" t="s">
        <v>692</v>
      </c>
      <c r="AC1454" s="1">
        <v>39448</v>
      </c>
      <c r="AE1454" t="s">
        <v>41</v>
      </c>
    </row>
    <row r="1455" spans="1:31" x14ac:dyDescent="0.25">
      <c r="A1455">
        <v>2019</v>
      </c>
      <c r="B1455">
        <v>3</v>
      </c>
      <c r="C1455">
        <v>23</v>
      </c>
      <c r="D1455">
        <v>1</v>
      </c>
      <c r="E1455">
        <v>1</v>
      </c>
      <c r="F1455">
        <v>15000</v>
      </c>
      <c r="G1455">
        <v>2292991</v>
      </c>
      <c r="H1455" t="s">
        <v>689</v>
      </c>
      <c r="I1455" t="s">
        <v>690</v>
      </c>
      <c r="J1455" t="s">
        <v>34</v>
      </c>
      <c r="K1455">
        <v>0</v>
      </c>
      <c r="L1455">
        <v>125</v>
      </c>
      <c r="M1455">
        <v>30</v>
      </c>
      <c r="N1455">
        <v>0</v>
      </c>
      <c r="O1455">
        <v>0</v>
      </c>
      <c r="P1455">
        <v>0</v>
      </c>
      <c r="Q1455" t="s">
        <v>45</v>
      </c>
      <c r="T1455" t="s">
        <v>37</v>
      </c>
      <c r="U1455" t="s">
        <v>229</v>
      </c>
      <c r="V1455" t="s">
        <v>38</v>
      </c>
      <c r="W1455" t="s">
        <v>39</v>
      </c>
      <c r="Y1455">
        <v>2008</v>
      </c>
      <c r="Z1455">
        <v>1</v>
      </c>
      <c r="AA1455" t="s">
        <v>691</v>
      </c>
      <c r="AB1455" t="s">
        <v>692</v>
      </c>
      <c r="AC1455" s="1">
        <v>39448</v>
      </c>
      <c r="AE1455" t="s">
        <v>41</v>
      </c>
    </row>
    <row r="1456" spans="1:31" x14ac:dyDescent="0.25">
      <c r="A1456">
        <v>2019</v>
      </c>
      <c r="B1456">
        <v>3</v>
      </c>
      <c r="C1456">
        <v>23</v>
      </c>
      <c r="D1456">
        <v>1</v>
      </c>
      <c r="E1456">
        <v>1</v>
      </c>
      <c r="F1456">
        <v>15000</v>
      </c>
      <c r="G1456">
        <v>2292991</v>
      </c>
      <c r="H1456" t="s">
        <v>689</v>
      </c>
      <c r="I1456" t="s">
        <v>690</v>
      </c>
      <c r="J1456" t="s">
        <v>34</v>
      </c>
      <c r="K1456">
        <v>0</v>
      </c>
      <c r="L1456">
        <v>131</v>
      </c>
      <c r="M1456">
        <v>30</v>
      </c>
      <c r="N1456">
        <v>0</v>
      </c>
      <c r="O1456">
        <v>0</v>
      </c>
      <c r="P1456">
        <v>0</v>
      </c>
      <c r="Q1456" t="s">
        <v>46</v>
      </c>
      <c r="T1456" t="s">
        <v>37</v>
      </c>
      <c r="U1456" t="s">
        <v>229</v>
      </c>
      <c r="V1456" t="s">
        <v>38</v>
      </c>
      <c r="W1456" t="s">
        <v>39</v>
      </c>
      <c r="Y1456">
        <v>2008</v>
      </c>
      <c r="Z1456">
        <v>1</v>
      </c>
      <c r="AA1456" t="s">
        <v>691</v>
      </c>
      <c r="AB1456" t="s">
        <v>692</v>
      </c>
      <c r="AC1456" s="1">
        <v>39448</v>
      </c>
      <c r="AE1456" t="s">
        <v>41</v>
      </c>
    </row>
    <row r="1457" spans="1:31" x14ac:dyDescent="0.25">
      <c r="A1457">
        <v>2019</v>
      </c>
      <c r="B1457">
        <v>3</v>
      </c>
      <c r="C1457">
        <v>23</v>
      </c>
      <c r="D1457">
        <v>1</v>
      </c>
      <c r="E1457">
        <v>1</v>
      </c>
      <c r="F1457">
        <v>15000</v>
      </c>
      <c r="G1457">
        <v>2292991</v>
      </c>
      <c r="H1457" t="s">
        <v>689</v>
      </c>
      <c r="I1457" t="s">
        <v>690</v>
      </c>
      <c r="J1457" t="s">
        <v>34</v>
      </c>
      <c r="K1457">
        <v>0</v>
      </c>
      <c r="L1457">
        <v>133</v>
      </c>
      <c r="M1457">
        <v>30</v>
      </c>
      <c r="N1457">
        <v>0</v>
      </c>
      <c r="O1457">
        <v>1800000</v>
      </c>
      <c r="P1457">
        <v>1800000</v>
      </c>
      <c r="Q1457" t="s">
        <v>47</v>
      </c>
      <c r="T1457" t="s">
        <v>37</v>
      </c>
      <c r="U1457" t="s">
        <v>229</v>
      </c>
      <c r="V1457" t="s">
        <v>38</v>
      </c>
      <c r="W1457" t="s">
        <v>39</v>
      </c>
      <c r="Y1457">
        <v>2008</v>
      </c>
      <c r="Z1457">
        <v>1</v>
      </c>
      <c r="AA1457" t="s">
        <v>691</v>
      </c>
      <c r="AB1457" t="s">
        <v>692</v>
      </c>
      <c r="AC1457" s="1">
        <v>39448</v>
      </c>
      <c r="AE1457" t="s">
        <v>41</v>
      </c>
    </row>
    <row r="1458" spans="1:31" x14ac:dyDescent="0.25">
      <c r="A1458">
        <v>2019</v>
      </c>
      <c r="B1458">
        <v>3</v>
      </c>
      <c r="C1458">
        <v>23</v>
      </c>
      <c r="D1458">
        <v>1</v>
      </c>
      <c r="E1458">
        <v>1</v>
      </c>
      <c r="F1458">
        <v>15000</v>
      </c>
      <c r="G1458">
        <v>2292991</v>
      </c>
      <c r="H1458" t="s">
        <v>689</v>
      </c>
      <c r="I1458" t="s">
        <v>690</v>
      </c>
      <c r="J1458" t="s">
        <v>34</v>
      </c>
      <c r="K1458">
        <v>0</v>
      </c>
      <c r="L1458">
        <v>199</v>
      </c>
      <c r="M1458">
        <v>30</v>
      </c>
      <c r="N1458">
        <v>0</v>
      </c>
      <c r="O1458">
        <v>700000</v>
      </c>
      <c r="P1458">
        <v>637000</v>
      </c>
      <c r="Q1458" t="s">
        <v>48</v>
      </c>
      <c r="T1458" t="s">
        <v>37</v>
      </c>
      <c r="U1458" t="s">
        <v>229</v>
      </c>
      <c r="V1458" t="s">
        <v>38</v>
      </c>
      <c r="W1458" t="s">
        <v>39</v>
      </c>
      <c r="Y1458">
        <v>2008</v>
      </c>
      <c r="Z1458">
        <v>1</v>
      </c>
      <c r="AA1458" t="s">
        <v>691</v>
      </c>
      <c r="AB1458" t="s">
        <v>692</v>
      </c>
      <c r="AC1458" s="1">
        <v>39448</v>
      </c>
      <c r="AE1458" t="s">
        <v>41</v>
      </c>
    </row>
    <row r="1459" spans="1:31" x14ac:dyDescent="0.25">
      <c r="A1459">
        <v>2019</v>
      </c>
      <c r="B1459">
        <v>3</v>
      </c>
      <c r="C1459">
        <v>23</v>
      </c>
      <c r="D1459">
        <v>1</v>
      </c>
      <c r="E1459">
        <v>1</v>
      </c>
      <c r="F1459">
        <v>15000</v>
      </c>
      <c r="G1459">
        <v>2292991</v>
      </c>
      <c r="H1459" t="s">
        <v>689</v>
      </c>
      <c r="I1459" t="s">
        <v>690</v>
      </c>
      <c r="J1459" t="s">
        <v>34</v>
      </c>
      <c r="K1459">
        <v>0</v>
      </c>
      <c r="L1459">
        <v>232</v>
      </c>
      <c r="M1459">
        <v>30</v>
      </c>
      <c r="N1459">
        <v>0</v>
      </c>
      <c r="O1459">
        <v>0</v>
      </c>
      <c r="P1459">
        <v>0</v>
      </c>
      <c r="Q1459" t="s">
        <v>49</v>
      </c>
      <c r="T1459" t="s">
        <v>37</v>
      </c>
      <c r="U1459" t="s">
        <v>229</v>
      </c>
      <c r="V1459" t="s">
        <v>38</v>
      </c>
      <c r="W1459" t="s">
        <v>39</v>
      </c>
      <c r="Y1459">
        <v>2008</v>
      </c>
      <c r="Z1459">
        <v>1</v>
      </c>
      <c r="AA1459" t="s">
        <v>691</v>
      </c>
      <c r="AB1459" t="s">
        <v>692</v>
      </c>
      <c r="AC1459" s="1">
        <v>39448</v>
      </c>
      <c r="AE1459" t="s">
        <v>41</v>
      </c>
    </row>
    <row r="1460" spans="1:31" x14ac:dyDescent="0.25">
      <c r="A1460">
        <v>2019</v>
      </c>
      <c r="B1460">
        <v>3</v>
      </c>
      <c r="C1460">
        <v>23</v>
      </c>
      <c r="D1460">
        <v>1</v>
      </c>
      <c r="E1460">
        <v>1</v>
      </c>
      <c r="F1460">
        <v>43000</v>
      </c>
      <c r="G1460">
        <v>2306094</v>
      </c>
      <c r="H1460" t="s">
        <v>693</v>
      </c>
      <c r="I1460" t="s">
        <v>694</v>
      </c>
      <c r="J1460" t="s">
        <v>34</v>
      </c>
      <c r="K1460">
        <f>O1460+O1461+O1462+O1463+O1464+O1465+O1466+O1467+O1468</f>
        <v>3400000</v>
      </c>
      <c r="L1460">
        <v>111</v>
      </c>
      <c r="M1460">
        <v>10</v>
      </c>
      <c r="N1460" t="s">
        <v>228</v>
      </c>
      <c r="O1460">
        <v>3400000</v>
      </c>
      <c r="P1460">
        <v>3094000</v>
      </c>
      <c r="Q1460" t="s">
        <v>36</v>
      </c>
      <c r="T1460" t="s">
        <v>73</v>
      </c>
      <c r="U1460" t="s">
        <v>1415</v>
      </c>
      <c r="V1460" t="s">
        <v>38</v>
      </c>
      <c r="W1460" t="s">
        <v>39</v>
      </c>
      <c r="Y1460">
        <v>2005</v>
      </c>
      <c r="Z1460">
        <v>1</v>
      </c>
      <c r="AA1460" t="s">
        <v>75</v>
      </c>
      <c r="AB1460" t="s">
        <v>695</v>
      </c>
      <c r="AC1460" s="1">
        <v>38412</v>
      </c>
      <c r="AE1460" t="s">
        <v>41</v>
      </c>
    </row>
    <row r="1461" spans="1:31" x14ac:dyDescent="0.25">
      <c r="A1461">
        <v>2019</v>
      </c>
      <c r="B1461">
        <v>3</v>
      </c>
      <c r="C1461">
        <v>23</v>
      </c>
      <c r="D1461">
        <v>1</v>
      </c>
      <c r="E1461">
        <v>1</v>
      </c>
      <c r="F1461">
        <v>43000</v>
      </c>
      <c r="G1461">
        <v>2306094</v>
      </c>
      <c r="H1461" t="s">
        <v>693</v>
      </c>
      <c r="I1461" t="s">
        <v>694</v>
      </c>
      <c r="J1461" t="s">
        <v>34</v>
      </c>
      <c r="K1461">
        <v>0</v>
      </c>
      <c r="L1461">
        <v>113</v>
      </c>
      <c r="M1461">
        <v>30</v>
      </c>
      <c r="N1461">
        <v>0</v>
      </c>
      <c r="O1461">
        <v>0</v>
      </c>
      <c r="P1461">
        <v>0</v>
      </c>
      <c r="Q1461" t="s">
        <v>42</v>
      </c>
      <c r="T1461" t="s">
        <v>73</v>
      </c>
      <c r="U1461" t="s">
        <v>1415</v>
      </c>
      <c r="V1461" t="s">
        <v>38</v>
      </c>
      <c r="W1461" t="s">
        <v>39</v>
      </c>
      <c r="Y1461">
        <v>2005</v>
      </c>
      <c r="Z1461">
        <v>1</v>
      </c>
      <c r="AA1461" t="s">
        <v>75</v>
      </c>
      <c r="AB1461" t="s">
        <v>695</v>
      </c>
      <c r="AC1461" s="1">
        <v>38412</v>
      </c>
      <c r="AE1461" t="s">
        <v>41</v>
      </c>
    </row>
    <row r="1462" spans="1:31" x14ac:dyDescent="0.25">
      <c r="A1462">
        <v>2019</v>
      </c>
      <c r="B1462">
        <v>3</v>
      </c>
      <c r="C1462">
        <v>23</v>
      </c>
      <c r="D1462">
        <v>1</v>
      </c>
      <c r="E1462">
        <v>1</v>
      </c>
      <c r="F1462">
        <v>43000</v>
      </c>
      <c r="G1462">
        <v>2306094</v>
      </c>
      <c r="H1462" t="s">
        <v>693</v>
      </c>
      <c r="I1462" t="s">
        <v>694</v>
      </c>
      <c r="J1462" t="s">
        <v>34</v>
      </c>
      <c r="K1462">
        <v>0</v>
      </c>
      <c r="L1462">
        <v>114</v>
      </c>
      <c r="M1462">
        <v>10</v>
      </c>
      <c r="N1462">
        <v>0</v>
      </c>
      <c r="O1462">
        <v>0</v>
      </c>
      <c r="P1462">
        <v>0</v>
      </c>
      <c r="Q1462" t="s">
        <v>43</v>
      </c>
      <c r="T1462" t="s">
        <v>73</v>
      </c>
      <c r="U1462" t="s">
        <v>1415</v>
      </c>
      <c r="V1462" t="s">
        <v>38</v>
      </c>
      <c r="W1462" t="s">
        <v>39</v>
      </c>
      <c r="Y1462">
        <v>2005</v>
      </c>
      <c r="Z1462">
        <v>1</v>
      </c>
      <c r="AA1462" t="s">
        <v>75</v>
      </c>
      <c r="AB1462" t="s">
        <v>695</v>
      </c>
      <c r="AC1462" s="1">
        <v>38412</v>
      </c>
      <c r="AE1462" t="s">
        <v>41</v>
      </c>
    </row>
    <row r="1463" spans="1:31" x14ac:dyDescent="0.25">
      <c r="A1463">
        <v>2019</v>
      </c>
      <c r="B1463">
        <v>3</v>
      </c>
      <c r="C1463">
        <v>23</v>
      </c>
      <c r="D1463">
        <v>1</v>
      </c>
      <c r="E1463">
        <v>1</v>
      </c>
      <c r="F1463">
        <v>43000</v>
      </c>
      <c r="G1463">
        <v>2306094</v>
      </c>
      <c r="H1463" t="s">
        <v>693</v>
      </c>
      <c r="I1463" t="s">
        <v>694</v>
      </c>
      <c r="J1463" t="s">
        <v>34</v>
      </c>
      <c r="K1463">
        <v>0</v>
      </c>
      <c r="L1463">
        <v>123</v>
      </c>
      <c r="M1463">
        <v>30</v>
      </c>
      <c r="N1463">
        <v>0</v>
      </c>
      <c r="O1463">
        <v>0</v>
      </c>
      <c r="P1463">
        <v>0</v>
      </c>
      <c r="Q1463" t="s">
        <v>44</v>
      </c>
      <c r="T1463" t="s">
        <v>73</v>
      </c>
      <c r="U1463" t="s">
        <v>1415</v>
      </c>
      <c r="V1463" t="s">
        <v>38</v>
      </c>
      <c r="W1463" t="s">
        <v>39</v>
      </c>
      <c r="Y1463">
        <v>2005</v>
      </c>
      <c r="Z1463">
        <v>1</v>
      </c>
      <c r="AA1463" t="s">
        <v>75</v>
      </c>
      <c r="AB1463" t="s">
        <v>695</v>
      </c>
      <c r="AC1463" s="1">
        <v>38412</v>
      </c>
      <c r="AE1463" t="s">
        <v>41</v>
      </c>
    </row>
    <row r="1464" spans="1:31" x14ac:dyDescent="0.25">
      <c r="A1464">
        <v>2019</v>
      </c>
      <c r="B1464">
        <v>3</v>
      </c>
      <c r="C1464">
        <v>23</v>
      </c>
      <c r="D1464">
        <v>1</v>
      </c>
      <c r="E1464">
        <v>1</v>
      </c>
      <c r="F1464">
        <v>43000</v>
      </c>
      <c r="G1464">
        <v>2306094</v>
      </c>
      <c r="H1464" t="s">
        <v>693</v>
      </c>
      <c r="I1464" t="s">
        <v>694</v>
      </c>
      <c r="J1464" t="s">
        <v>34</v>
      </c>
      <c r="K1464">
        <v>0</v>
      </c>
      <c r="L1464">
        <v>125</v>
      </c>
      <c r="M1464">
        <v>30</v>
      </c>
      <c r="N1464">
        <v>0</v>
      </c>
      <c r="O1464">
        <v>0</v>
      </c>
      <c r="P1464">
        <v>0</v>
      </c>
      <c r="Q1464" t="s">
        <v>45</v>
      </c>
      <c r="T1464" t="s">
        <v>73</v>
      </c>
      <c r="U1464" t="s">
        <v>1415</v>
      </c>
      <c r="V1464" t="s">
        <v>38</v>
      </c>
      <c r="W1464" t="s">
        <v>39</v>
      </c>
      <c r="Y1464">
        <v>2005</v>
      </c>
      <c r="Z1464">
        <v>1</v>
      </c>
      <c r="AA1464" t="s">
        <v>75</v>
      </c>
      <c r="AB1464" t="s">
        <v>695</v>
      </c>
      <c r="AC1464" s="1">
        <v>38412</v>
      </c>
      <c r="AE1464" t="s">
        <v>41</v>
      </c>
    </row>
    <row r="1465" spans="1:31" x14ac:dyDescent="0.25">
      <c r="A1465">
        <v>2019</v>
      </c>
      <c r="B1465">
        <v>3</v>
      </c>
      <c r="C1465">
        <v>23</v>
      </c>
      <c r="D1465">
        <v>1</v>
      </c>
      <c r="E1465">
        <v>1</v>
      </c>
      <c r="F1465">
        <v>43000</v>
      </c>
      <c r="G1465">
        <v>2306094</v>
      </c>
      <c r="H1465" t="s">
        <v>693</v>
      </c>
      <c r="I1465" t="s">
        <v>694</v>
      </c>
      <c r="J1465" t="s">
        <v>34</v>
      </c>
      <c r="K1465">
        <v>0</v>
      </c>
      <c r="L1465">
        <v>131</v>
      </c>
      <c r="M1465">
        <v>30</v>
      </c>
      <c r="N1465">
        <v>0</v>
      </c>
      <c r="O1465">
        <v>0</v>
      </c>
      <c r="P1465">
        <v>0</v>
      </c>
      <c r="Q1465" t="s">
        <v>46</v>
      </c>
      <c r="T1465" t="s">
        <v>73</v>
      </c>
      <c r="U1465" t="s">
        <v>1415</v>
      </c>
      <c r="V1465" t="s">
        <v>38</v>
      </c>
      <c r="W1465" t="s">
        <v>39</v>
      </c>
      <c r="Y1465">
        <v>2005</v>
      </c>
      <c r="Z1465">
        <v>1</v>
      </c>
      <c r="AA1465" t="s">
        <v>75</v>
      </c>
      <c r="AB1465" t="s">
        <v>695</v>
      </c>
      <c r="AC1465" s="1">
        <v>38412</v>
      </c>
      <c r="AE1465" t="s">
        <v>41</v>
      </c>
    </row>
    <row r="1466" spans="1:31" x14ac:dyDescent="0.25">
      <c r="A1466">
        <v>2019</v>
      </c>
      <c r="B1466">
        <v>3</v>
      </c>
      <c r="C1466">
        <v>23</v>
      </c>
      <c r="D1466">
        <v>1</v>
      </c>
      <c r="E1466">
        <v>1</v>
      </c>
      <c r="F1466">
        <v>43000</v>
      </c>
      <c r="G1466">
        <v>2306094</v>
      </c>
      <c r="H1466" t="s">
        <v>693</v>
      </c>
      <c r="I1466" t="s">
        <v>694</v>
      </c>
      <c r="J1466" t="s">
        <v>34</v>
      </c>
      <c r="K1466">
        <v>0</v>
      </c>
      <c r="L1466">
        <v>133</v>
      </c>
      <c r="M1466">
        <v>30</v>
      </c>
      <c r="N1466">
        <v>0</v>
      </c>
      <c r="O1466">
        <v>0</v>
      </c>
      <c r="P1466">
        <v>0</v>
      </c>
      <c r="Q1466" t="s">
        <v>47</v>
      </c>
      <c r="T1466" t="s">
        <v>73</v>
      </c>
      <c r="U1466" t="s">
        <v>1415</v>
      </c>
      <c r="V1466" t="s">
        <v>38</v>
      </c>
      <c r="W1466" t="s">
        <v>39</v>
      </c>
      <c r="Y1466">
        <v>2005</v>
      </c>
      <c r="Z1466">
        <v>1</v>
      </c>
      <c r="AA1466" t="s">
        <v>75</v>
      </c>
      <c r="AB1466" t="s">
        <v>695</v>
      </c>
      <c r="AC1466" s="1">
        <v>38412</v>
      </c>
      <c r="AE1466" t="s">
        <v>41</v>
      </c>
    </row>
    <row r="1467" spans="1:31" x14ac:dyDescent="0.25">
      <c r="A1467">
        <v>2019</v>
      </c>
      <c r="B1467">
        <v>3</v>
      </c>
      <c r="C1467">
        <v>23</v>
      </c>
      <c r="D1467">
        <v>1</v>
      </c>
      <c r="E1467">
        <v>1</v>
      </c>
      <c r="F1467">
        <v>43000</v>
      </c>
      <c r="G1467">
        <v>2306094</v>
      </c>
      <c r="H1467" t="s">
        <v>693</v>
      </c>
      <c r="I1467" t="s">
        <v>694</v>
      </c>
      <c r="J1467" t="s">
        <v>34</v>
      </c>
      <c r="K1467">
        <v>0</v>
      </c>
      <c r="L1467">
        <v>199</v>
      </c>
      <c r="M1467">
        <v>30</v>
      </c>
      <c r="N1467">
        <v>0</v>
      </c>
      <c r="O1467">
        <v>0</v>
      </c>
      <c r="P1467">
        <v>0</v>
      </c>
      <c r="Q1467" t="s">
        <v>48</v>
      </c>
      <c r="T1467" t="s">
        <v>73</v>
      </c>
      <c r="U1467" t="s">
        <v>1415</v>
      </c>
      <c r="V1467" t="s">
        <v>38</v>
      </c>
      <c r="W1467" t="s">
        <v>39</v>
      </c>
      <c r="Y1467">
        <v>2005</v>
      </c>
      <c r="Z1467">
        <v>1</v>
      </c>
      <c r="AA1467" t="s">
        <v>75</v>
      </c>
      <c r="AB1467" t="s">
        <v>695</v>
      </c>
      <c r="AC1467" s="1">
        <v>38412</v>
      </c>
      <c r="AE1467" t="s">
        <v>41</v>
      </c>
    </row>
    <row r="1468" spans="1:31" x14ac:dyDescent="0.25">
      <c r="A1468">
        <v>2019</v>
      </c>
      <c r="B1468">
        <v>3</v>
      </c>
      <c r="C1468">
        <v>23</v>
      </c>
      <c r="D1468">
        <v>1</v>
      </c>
      <c r="E1468">
        <v>1</v>
      </c>
      <c r="F1468">
        <v>43000</v>
      </c>
      <c r="G1468">
        <v>2306094</v>
      </c>
      <c r="H1468" t="s">
        <v>693</v>
      </c>
      <c r="I1468" t="s">
        <v>694</v>
      </c>
      <c r="J1468" t="s">
        <v>34</v>
      </c>
      <c r="K1468">
        <v>0</v>
      </c>
      <c r="L1468">
        <v>232</v>
      </c>
      <c r="M1468">
        <v>30</v>
      </c>
      <c r="N1468">
        <v>0</v>
      </c>
      <c r="O1468">
        <v>0</v>
      </c>
      <c r="P1468">
        <v>0</v>
      </c>
      <c r="Q1468" t="s">
        <v>49</v>
      </c>
      <c r="T1468" t="s">
        <v>73</v>
      </c>
      <c r="U1468" t="s">
        <v>1415</v>
      </c>
      <c r="V1468" t="s">
        <v>38</v>
      </c>
      <c r="W1468" t="s">
        <v>39</v>
      </c>
      <c r="Y1468">
        <v>2005</v>
      </c>
      <c r="Z1468">
        <v>1</v>
      </c>
      <c r="AA1468" t="s">
        <v>75</v>
      </c>
      <c r="AB1468" t="s">
        <v>695</v>
      </c>
      <c r="AC1468" s="1">
        <v>38412</v>
      </c>
      <c r="AE1468" t="s">
        <v>41</v>
      </c>
    </row>
    <row r="1469" spans="1:31" x14ac:dyDescent="0.25">
      <c r="A1469">
        <v>2019</v>
      </c>
      <c r="B1469">
        <v>3</v>
      </c>
      <c r="C1469">
        <v>23</v>
      </c>
      <c r="D1469">
        <v>1</v>
      </c>
      <c r="E1469">
        <v>1</v>
      </c>
      <c r="F1469">
        <v>47000</v>
      </c>
      <c r="G1469">
        <v>2310774</v>
      </c>
      <c r="H1469" t="s">
        <v>696</v>
      </c>
      <c r="I1469" t="s">
        <v>697</v>
      </c>
      <c r="J1469" t="s">
        <v>34</v>
      </c>
      <c r="K1469">
        <f>O1469+O1470+O1471+O1472+O1473+O1474+O1475+O1476+O1477</f>
        <v>6302650</v>
      </c>
      <c r="L1469">
        <v>111</v>
      </c>
      <c r="M1469">
        <v>10</v>
      </c>
      <c r="N1469" t="s">
        <v>72</v>
      </c>
      <c r="O1469">
        <v>2400000</v>
      </c>
      <c r="P1469">
        <v>2184000</v>
      </c>
      <c r="Q1469" t="s">
        <v>36</v>
      </c>
      <c r="T1469" t="s">
        <v>73</v>
      </c>
      <c r="U1469" t="s">
        <v>139</v>
      </c>
      <c r="V1469" t="s">
        <v>38</v>
      </c>
      <c r="W1469" t="s">
        <v>39</v>
      </c>
      <c r="Y1469">
        <v>2014</v>
      </c>
      <c r="Z1469">
        <v>1</v>
      </c>
      <c r="AA1469" t="s">
        <v>75</v>
      </c>
      <c r="AB1469" t="s">
        <v>698</v>
      </c>
      <c r="AC1469" s="1">
        <v>41869</v>
      </c>
      <c r="AE1469" t="s">
        <v>41</v>
      </c>
    </row>
    <row r="1470" spans="1:31" x14ac:dyDescent="0.25">
      <c r="A1470">
        <v>2019</v>
      </c>
      <c r="B1470">
        <v>3</v>
      </c>
      <c r="C1470">
        <v>23</v>
      </c>
      <c r="D1470">
        <v>1</v>
      </c>
      <c r="E1470">
        <v>1</v>
      </c>
      <c r="F1470">
        <v>47000</v>
      </c>
      <c r="G1470">
        <v>2310774</v>
      </c>
      <c r="H1470" t="s">
        <v>696</v>
      </c>
      <c r="I1470" t="s">
        <v>697</v>
      </c>
      <c r="J1470" t="s">
        <v>34</v>
      </c>
      <c r="K1470">
        <v>0</v>
      </c>
      <c r="L1470">
        <v>113</v>
      </c>
      <c r="M1470">
        <v>30</v>
      </c>
      <c r="N1470">
        <v>0</v>
      </c>
      <c r="O1470">
        <v>0</v>
      </c>
      <c r="P1470">
        <v>0</v>
      </c>
      <c r="Q1470" t="s">
        <v>42</v>
      </c>
      <c r="T1470" t="s">
        <v>73</v>
      </c>
      <c r="U1470" t="s">
        <v>139</v>
      </c>
      <c r="V1470" t="s">
        <v>38</v>
      </c>
      <c r="W1470" t="s">
        <v>39</v>
      </c>
      <c r="Y1470">
        <v>2014</v>
      </c>
      <c r="Z1470">
        <v>1</v>
      </c>
      <c r="AA1470" t="s">
        <v>75</v>
      </c>
      <c r="AB1470" t="s">
        <v>698</v>
      </c>
      <c r="AC1470" s="1">
        <v>41869</v>
      </c>
      <c r="AE1470" t="s">
        <v>41</v>
      </c>
    </row>
    <row r="1471" spans="1:31" x14ac:dyDescent="0.25">
      <c r="A1471">
        <v>2019</v>
      </c>
      <c r="B1471">
        <v>3</v>
      </c>
      <c r="C1471">
        <v>23</v>
      </c>
      <c r="D1471">
        <v>1</v>
      </c>
      <c r="E1471">
        <v>1</v>
      </c>
      <c r="F1471">
        <v>47000</v>
      </c>
      <c r="G1471">
        <v>2310774</v>
      </c>
      <c r="H1471" t="s">
        <v>696</v>
      </c>
      <c r="I1471" t="s">
        <v>697</v>
      </c>
      <c r="J1471" t="s">
        <v>34</v>
      </c>
      <c r="K1471">
        <v>0</v>
      </c>
      <c r="L1471">
        <v>114</v>
      </c>
      <c r="M1471">
        <v>10</v>
      </c>
      <c r="N1471">
        <v>0</v>
      </c>
      <c r="O1471">
        <v>0</v>
      </c>
      <c r="P1471">
        <v>0</v>
      </c>
      <c r="Q1471" t="s">
        <v>43</v>
      </c>
      <c r="T1471" t="s">
        <v>73</v>
      </c>
      <c r="U1471" t="s">
        <v>139</v>
      </c>
      <c r="V1471" t="s">
        <v>38</v>
      </c>
      <c r="W1471" t="s">
        <v>39</v>
      </c>
      <c r="Y1471">
        <v>2014</v>
      </c>
      <c r="Z1471">
        <v>1</v>
      </c>
      <c r="AA1471" t="s">
        <v>75</v>
      </c>
      <c r="AB1471" t="s">
        <v>698</v>
      </c>
      <c r="AC1471" s="1">
        <v>41869</v>
      </c>
      <c r="AE1471" t="s">
        <v>41</v>
      </c>
    </row>
    <row r="1472" spans="1:31" x14ac:dyDescent="0.25">
      <c r="A1472">
        <v>2019</v>
      </c>
      <c r="B1472">
        <v>3</v>
      </c>
      <c r="C1472">
        <v>23</v>
      </c>
      <c r="D1472">
        <v>1</v>
      </c>
      <c r="E1472">
        <v>1</v>
      </c>
      <c r="F1472">
        <v>47000</v>
      </c>
      <c r="G1472">
        <v>2310774</v>
      </c>
      <c r="H1472" t="s">
        <v>696</v>
      </c>
      <c r="I1472" t="s">
        <v>697</v>
      </c>
      <c r="J1472" t="s">
        <v>34</v>
      </c>
      <c r="K1472">
        <v>0</v>
      </c>
      <c r="L1472">
        <v>123</v>
      </c>
      <c r="M1472">
        <v>30</v>
      </c>
      <c r="N1472">
        <v>0</v>
      </c>
      <c r="O1472">
        <v>153000</v>
      </c>
      <c r="P1472">
        <v>153000</v>
      </c>
      <c r="Q1472" t="s">
        <v>44</v>
      </c>
      <c r="T1472" t="s">
        <v>73</v>
      </c>
      <c r="U1472" t="s">
        <v>139</v>
      </c>
      <c r="V1472" t="s">
        <v>38</v>
      </c>
      <c r="W1472" t="s">
        <v>39</v>
      </c>
      <c r="Y1472">
        <v>2014</v>
      </c>
      <c r="Z1472">
        <v>1</v>
      </c>
      <c r="AA1472" t="s">
        <v>75</v>
      </c>
      <c r="AB1472" t="s">
        <v>698</v>
      </c>
      <c r="AC1472" s="1">
        <v>41869</v>
      </c>
      <c r="AE1472" t="s">
        <v>41</v>
      </c>
    </row>
    <row r="1473" spans="1:31" x14ac:dyDescent="0.25">
      <c r="A1473">
        <v>2019</v>
      </c>
      <c r="B1473">
        <v>3</v>
      </c>
      <c r="C1473">
        <v>23</v>
      </c>
      <c r="D1473">
        <v>1</v>
      </c>
      <c r="E1473">
        <v>1</v>
      </c>
      <c r="F1473">
        <v>47000</v>
      </c>
      <c r="G1473">
        <v>2310774</v>
      </c>
      <c r="H1473" t="s">
        <v>696</v>
      </c>
      <c r="I1473" t="s">
        <v>697</v>
      </c>
      <c r="J1473" t="s">
        <v>34</v>
      </c>
      <c r="K1473">
        <v>0</v>
      </c>
      <c r="L1473">
        <v>125</v>
      </c>
      <c r="M1473">
        <v>30</v>
      </c>
      <c r="N1473">
        <v>0</v>
      </c>
      <c r="O1473">
        <v>634000</v>
      </c>
      <c r="P1473">
        <v>634000</v>
      </c>
      <c r="Q1473" t="s">
        <v>45</v>
      </c>
      <c r="T1473" t="s">
        <v>73</v>
      </c>
      <c r="U1473" t="s">
        <v>139</v>
      </c>
      <c r="V1473" t="s">
        <v>38</v>
      </c>
      <c r="W1473" t="s">
        <v>39</v>
      </c>
      <c r="Y1473">
        <v>2014</v>
      </c>
      <c r="Z1473">
        <v>1</v>
      </c>
      <c r="AA1473" t="s">
        <v>75</v>
      </c>
      <c r="AB1473" t="s">
        <v>698</v>
      </c>
      <c r="AC1473" s="1">
        <v>41869</v>
      </c>
      <c r="AE1473" t="s">
        <v>41</v>
      </c>
    </row>
    <row r="1474" spans="1:31" x14ac:dyDescent="0.25">
      <c r="A1474">
        <v>2019</v>
      </c>
      <c r="B1474">
        <v>3</v>
      </c>
      <c r="C1474">
        <v>23</v>
      </c>
      <c r="D1474">
        <v>1</v>
      </c>
      <c r="E1474">
        <v>1</v>
      </c>
      <c r="F1474">
        <v>47000</v>
      </c>
      <c r="G1474">
        <v>2310774</v>
      </c>
      <c r="H1474" t="s">
        <v>696</v>
      </c>
      <c r="I1474" t="s">
        <v>697</v>
      </c>
      <c r="J1474" t="s">
        <v>34</v>
      </c>
      <c r="K1474">
        <v>0</v>
      </c>
      <c r="L1474">
        <v>131</v>
      </c>
      <c r="M1474">
        <v>30</v>
      </c>
      <c r="N1474">
        <v>0</v>
      </c>
      <c r="O1474">
        <v>0</v>
      </c>
      <c r="P1474">
        <v>0</v>
      </c>
      <c r="Q1474" t="s">
        <v>46</v>
      </c>
      <c r="T1474" t="s">
        <v>73</v>
      </c>
      <c r="U1474" t="s">
        <v>139</v>
      </c>
      <c r="V1474" t="s">
        <v>38</v>
      </c>
      <c r="W1474" t="s">
        <v>39</v>
      </c>
      <c r="Y1474">
        <v>2014</v>
      </c>
      <c r="Z1474">
        <v>1</v>
      </c>
      <c r="AA1474" t="s">
        <v>75</v>
      </c>
      <c r="AB1474" t="s">
        <v>698</v>
      </c>
      <c r="AC1474" s="1">
        <v>41869</v>
      </c>
      <c r="AE1474" t="s">
        <v>41</v>
      </c>
    </row>
    <row r="1475" spans="1:31" x14ac:dyDescent="0.25">
      <c r="A1475">
        <v>2019</v>
      </c>
      <c r="B1475">
        <v>3</v>
      </c>
      <c r="C1475">
        <v>23</v>
      </c>
      <c r="D1475">
        <v>1</v>
      </c>
      <c r="E1475">
        <v>1</v>
      </c>
      <c r="F1475">
        <v>47000</v>
      </c>
      <c r="G1475">
        <v>2310774</v>
      </c>
      <c r="H1475" t="s">
        <v>696</v>
      </c>
      <c r="I1475" t="s">
        <v>697</v>
      </c>
      <c r="J1475" t="s">
        <v>34</v>
      </c>
      <c r="K1475">
        <v>0</v>
      </c>
      <c r="L1475">
        <v>133</v>
      </c>
      <c r="M1475">
        <v>30</v>
      </c>
      <c r="N1475">
        <v>0</v>
      </c>
      <c r="O1475">
        <v>0</v>
      </c>
      <c r="P1475">
        <v>0</v>
      </c>
      <c r="Q1475" t="s">
        <v>47</v>
      </c>
      <c r="T1475" t="s">
        <v>73</v>
      </c>
      <c r="U1475" t="s">
        <v>139</v>
      </c>
      <c r="V1475" t="s">
        <v>38</v>
      </c>
      <c r="W1475" t="s">
        <v>39</v>
      </c>
      <c r="Y1475">
        <v>2014</v>
      </c>
      <c r="Z1475">
        <v>1</v>
      </c>
      <c r="AA1475" t="s">
        <v>75</v>
      </c>
      <c r="AB1475" t="s">
        <v>698</v>
      </c>
      <c r="AC1475" s="1">
        <v>41869</v>
      </c>
      <c r="AE1475" t="s">
        <v>41</v>
      </c>
    </row>
    <row r="1476" spans="1:31" x14ac:dyDescent="0.25">
      <c r="A1476">
        <v>2019</v>
      </c>
      <c r="B1476">
        <v>3</v>
      </c>
      <c r="C1476">
        <v>23</v>
      </c>
      <c r="D1476">
        <v>1</v>
      </c>
      <c r="E1476">
        <v>1</v>
      </c>
      <c r="F1476">
        <v>47000</v>
      </c>
      <c r="G1476">
        <v>2310774</v>
      </c>
      <c r="H1476" t="s">
        <v>696</v>
      </c>
      <c r="I1476" t="s">
        <v>697</v>
      </c>
      <c r="J1476" t="s">
        <v>34</v>
      </c>
      <c r="K1476">
        <v>0</v>
      </c>
      <c r="L1476">
        <v>199</v>
      </c>
      <c r="M1476">
        <v>30</v>
      </c>
      <c r="N1476">
        <v>0</v>
      </c>
      <c r="O1476">
        <v>0</v>
      </c>
      <c r="P1476">
        <v>0</v>
      </c>
      <c r="Q1476" t="s">
        <v>48</v>
      </c>
      <c r="T1476" t="s">
        <v>73</v>
      </c>
      <c r="U1476" t="s">
        <v>139</v>
      </c>
      <c r="V1476" t="s">
        <v>38</v>
      </c>
      <c r="W1476" t="s">
        <v>39</v>
      </c>
      <c r="Y1476">
        <v>2014</v>
      </c>
      <c r="Z1476">
        <v>1</v>
      </c>
      <c r="AA1476" t="s">
        <v>75</v>
      </c>
      <c r="AB1476" t="s">
        <v>698</v>
      </c>
      <c r="AC1476" s="1">
        <v>41869</v>
      </c>
      <c r="AE1476" t="s">
        <v>41</v>
      </c>
    </row>
    <row r="1477" spans="1:31" x14ac:dyDescent="0.25">
      <c r="A1477">
        <v>2019</v>
      </c>
      <c r="B1477">
        <v>3</v>
      </c>
      <c r="C1477">
        <v>23</v>
      </c>
      <c r="D1477">
        <v>1</v>
      </c>
      <c r="E1477">
        <v>1</v>
      </c>
      <c r="F1477">
        <v>47000</v>
      </c>
      <c r="G1477">
        <v>2310774</v>
      </c>
      <c r="H1477" t="s">
        <v>696</v>
      </c>
      <c r="I1477" t="s">
        <v>697</v>
      </c>
      <c r="J1477" t="s">
        <v>34</v>
      </c>
      <c r="K1477">
        <v>0</v>
      </c>
      <c r="L1477">
        <v>232</v>
      </c>
      <c r="M1477">
        <v>30</v>
      </c>
      <c r="N1477">
        <v>0</v>
      </c>
      <c r="O1477">
        <f>1157750+142150+560550+694650+560550</f>
        <v>3115650</v>
      </c>
      <c r="P1477">
        <f>1157750+142150+560550+694650+560550</f>
        <v>3115650</v>
      </c>
      <c r="Q1477" t="s">
        <v>49</v>
      </c>
      <c r="T1477" t="s">
        <v>73</v>
      </c>
      <c r="U1477" t="s">
        <v>139</v>
      </c>
      <c r="V1477" t="s">
        <v>38</v>
      </c>
      <c r="W1477" t="s">
        <v>39</v>
      </c>
      <c r="Y1477">
        <v>2014</v>
      </c>
      <c r="Z1477">
        <v>1</v>
      </c>
      <c r="AA1477" t="s">
        <v>75</v>
      </c>
      <c r="AB1477" t="s">
        <v>698</v>
      </c>
      <c r="AC1477" s="1">
        <v>41869</v>
      </c>
      <c r="AE1477" t="s">
        <v>41</v>
      </c>
    </row>
    <row r="1478" spans="1:31" x14ac:dyDescent="0.25">
      <c r="A1478">
        <v>2019</v>
      </c>
      <c r="B1478">
        <v>3</v>
      </c>
      <c r="C1478">
        <v>23</v>
      </c>
      <c r="D1478">
        <v>1</v>
      </c>
      <c r="E1478">
        <v>1</v>
      </c>
      <c r="F1478">
        <v>6000</v>
      </c>
      <c r="G1478">
        <v>2316882</v>
      </c>
      <c r="H1478" t="s">
        <v>699</v>
      </c>
      <c r="I1478" t="s">
        <v>700</v>
      </c>
      <c r="J1478" t="s">
        <v>34</v>
      </c>
      <c r="K1478">
        <f>O1478+O1479+O1480+O1481+O1482+O1483+O1484+O1485+O1486</f>
        <v>7791968</v>
      </c>
      <c r="L1478">
        <v>111</v>
      </c>
      <c r="M1478">
        <v>10</v>
      </c>
      <c r="N1478" t="s">
        <v>533</v>
      </c>
      <c r="O1478">
        <v>5000000</v>
      </c>
      <c r="P1478">
        <v>4550000</v>
      </c>
      <c r="Q1478" t="s">
        <v>36</v>
      </c>
      <c r="T1478" t="s">
        <v>164</v>
      </c>
      <c r="U1478" t="s">
        <v>229</v>
      </c>
      <c r="V1478" t="s">
        <v>38</v>
      </c>
      <c r="W1478" t="s">
        <v>39</v>
      </c>
      <c r="Y1478">
        <v>2009</v>
      </c>
      <c r="Z1478">
        <v>1</v>
      </c>
      <c r="AA1478" t="s">
        <v>701</v>
      </c>
      <c r="AB1478" t="s">
        <v>702</v>
      </c>
      <c r="AC1478" s="1">
        <v>39814</v>
      </c>
      <c r="AE1478" t="s">
        <v>41</v>
      </c>
    </row>
    <row r="1479" spans="1:31" x14ac:dyDescent="0.25">
      <c r="A1479">
        <v>2019</v>
      </c>
      <c r="B1479">
        <v>3</v>
      </c>
      <c r="C1479">
        <v>23</v>
      </c>
      <c r="D1479">
        <v>1</v>
      </c>
      <c r="E1479">
        <v>1</v>
      </c>
      <c r="F1479">
        <v>6000</v>
      </c>
      <c r="G1479">
        <v>2316882</v>
      </c>
      <c r="H1479" t="s">
        <v>699</v>
      </c>
      <c r="I1479" t="s">
        <v>700</v>
      </c>
      <c r="J1479" t="s">
        <v>34</v>
      </c>
      <c r="K1479">
        <v>0</v>
      </c>
      <c r="L1479">
        <v>113</v>
      </c>
      <c r="M1479">
        <v>30</v>
      </c>
      <c r="N1479">
        <v>0</v>
      </c>
      <c r="O1479">
        <v>0</v>
      </c>
      <c r="P1479">
        <v>0</v>
      </c>
      <c r="Q1479" t="s">
        <v>42</v>
      </c>
      <c r="T1479" t="s">
        <v>164</v>
      </c>
      <c r="U1479" t="s">
        <v>229</v>
      </c>
      <c r="V1479" t="s">
        <v>38</v>
      </c>
      <c r="W1479" t="s">
        <v>39</v>
      </c>
      <c r="Y1479">
        <v>2009</v>
      </c>
      <c r="Z1479">
        <v>1</v>
      </c>
      <c r="AA1479" t="s">
        <v>701</v>
      </c>
      <c r="AB1479" t="s">
        <v>702</v>
      </c>
      <c r="AC1479" s="1">
        <v>39814</v>
      </c>
      <c r="AE1479" t="s">
        <v>41</v>
      </c>
    </row>
    <row r="1480" spans="1:31" x14ac:dyDescent="0.25">
      <c r="A1480">
        <v>2019</v>
      </c>
      <c r="B1480">
        <v>3</v>
      </c>
      <c r="C1480">
        <v>23</v>
      </c>
      <c r="D1480">
        <v>1</v>
      </c>
      <c r="E1480">
        <v>1</v>
      </c>
      <c r="F1480">
        <v>6000</v>
      </c>
      <c r="G1480">
        <v>2316882</v>
      </c>
      <c r="H1480" t="s">
        <v>699</v>
      </c>
      <c r="I1480" t="s">
        <v>700</v>
      </c>
      <c r="J1480" t="s">
        <v>34</v>
      </c>
      <c r="K1480">
        <v>0</v>
      </c>
      <c r="L1480">
        <v>114</v>
      </c>
      <c r="M1480">
        <v>10</v>
      </c>
      <c r="N1480">
        <v>0</v>
      </c>
      <c r="O1480">
        <v>0</v>
      </c>
      <c r="P1480">
        <v>0</v>
      </c>
      <c r="Q1480" t="s">
        <v>43</v>
      </c>
      <c r="T1480" t="s">
        <v>164</v>
      </c>
      <c r="U1480" t="s">
        <v>229</v>
      </c>
      <c r="V1480" t="s">
        <v>38</v>
      </c>
      <c r="W1480" t="s">
        <v>39</v>
      </c>
      <c r="Y1480">
        <v>2009</v>
      </c>
      <c r="Z1480">
        <v>1</v>
      </c>
      <c r="AA1480" t="s">
        <v>701</v>
      </c>
      <c r="AB1480" t="s">
        <v>702</v>
      </c>
      <c r="AC1480" s="1">
        <v>39814</v>
      </c>
      <c r="AE1480" t="s">
        <v>41</v>
      </c>
    </row>
    <row r="1481" spans="1:31" x14ac:dyDescent="0.25">
      <c r="A1481">
        <v>2019</v>
      </c>
      <c r="B1481">
        <v>3</v>
      </c>
      <c r="C1481">
        <v>23</v>
      </c>
      <c r="D1481">
        <v>1</v>
      </c>
      <c r="E1481">
        <v>1</v>
      </c>
      <c r="F1481">
        <v>6000</v>
      </c>
      <c r="G1481">
        <v>2316882</v>
      </c>
      <c r="H1481" t="s">
        <v>699</v>
      </c>
      <c r="I1481" t="s">
        <v>700</v>
      </c>
      <c r="J1481" t="s">
        <v>34</v>
      </c>
      <c r="K1481">
        <v>0</v>
      </c>
      <c r="L1481">
        <v>123</v>
      </c>
      <c r="M1481">
        <v>30</v>
      </c>
      <c r="N1481">
        <v>0</v>
      </c>
      <c r="O1481">
        <v>1291968</v>
      </c>
      <c r="P1481">
        <v>1291968</v>
      </c>
      <c r="Q1481" t="s">
        <v>44</v>
      </c>
      <c r="T1481" t="s">
        <v>164</v>
      </c>
      <c r="U1481" t="s">
        <v>229</v>
      </c>
      <c r="V1481" t="s">
        <v>38</v>
      </c>
      <c r="W1481" t="s">
        <v>39</v>
      </c>
      <c r="Y1481">
        <v>2009</v>
      </c>
      <c r="Z1481">
        <v>1</v>
      </c>
      <c r="AA1481" t="s">
        <v>701</v>
      </c>
      <c r="AB1481" t="s">
        <v>702</v>
      </c>
      <c r="AC1481" s="1">
        <v>39814</v>
      </c>
      <c r="AE1481" t="s">
        <v>41</v>
      </c>
    </row>
    <row r="1482" spans="1:31" x14ac:dyDescent="0.25">
      <c r="A1482">
        <v>2019</v>
      </c>
      <c r="B1482">
        <v>3</v>
      </c>
      <c r="C1482">
        <v>23</v>
      </c>
      <c r="D1482">
        <v>1</v>
      </c>
      <c r="E1482">
        <v>1</v>
      </c>
      <c r="F1482">
        <v>6000</v>
      </c>
      <c r="G1482">
        <v>2316882</v>
      </c>
      <c r="H1482" t="s">
        <v>699</v>
      </c>
      <c r="I1482" t="s">
        <v>700</v>
      </c>
      <c r="J1482" t="s">
        <v>34</v>
      </c>
      <c r="K1482">
        <v>0</v>
      </c>
      <c r="L1482">
        <v>125</v>
      </c>
      <c r="M1482">
        <v>30</v>
      </c>
      <c r="N1482">
        <v>0</v>
      </c>
      <c r="O1482">
        <v>0</v>
      </c>
      <c r="P1482">
        <v>0</v>
      </c>
      <c r="Q1482" t="s">
        <v>45</v>
      </c>
      <c r="T1482" t="s">
        <v>164</v>
      </c>
      <c r="U1482" t="s">
        <v>229</v>
      </c>
      <c r="V1482" t="s">
        <v>38</v>
      </c>
      <c r="W1482" t="s">
        <v>39</v>
      </c>
      <c r="Y1482">
        <v>2009</v>
      </c>
      <c r="Z1482">
        <v>1</v>
      </c>
      <c r="AA1482" t="s">
        <v>701</v>
      </c>
      <c r="AB1482" t="s">
        <v>702</v>
      </c>
      <c r="AC1482" s="1">
        <v>39814</v>
      </c>
      <c r="AE1482" t="s">
        <v>41</v>
      </c>
    </row>
    <row r="1483" spans="1:31" x14ac:dyDescent="0.25">
      <c r="A1483">
        <v>2019</v>
      </c>
      <c r="B1483">
        <v>3</v>
      </c>
      <c r="C1483">
        <v>23</v>
      </c>
      <c r="D1483">
        <v>1</v>
      </c>
      <c r="E1483">
        <v>1</v>
      </c>
      <c r="F1483">
        <v>6000</v>
      </c>
      <c r="G1483">
        <v>2316882</v>
      </c>
      <c r="H1483" t="s">
        <v>699</v>
      </c>
      <c r="I1483" t="s">
        <v>700</v>
      </c>
      <c r="J1483" t="s">
        <v>34</v>
      </c>
      <c r="K1483">
        <v>0</v>
      </c>
      <c r="L1483">
        <v>131</v>
      </c>
      <c r="M1483">
        <v>30</v>
      </c>
      <c r="N1483">
        <v>0</v>
      </c>
      <c r="O1483">
        <v>0</v>
      </c>
      <c r="P1483">
        <v>0</v>
      </c>
      <c r="Q1483" t="s">
        <v>46</v>
      </c>
      <c r="T1483" t="s">
        <v>164</v>
      </c>
      <c r="U1483" t="s">
        <v>229</v>
      </c>
      <c r="V1483" t="s">
        <v>38</v>
      </c>
      <c r="W1483" t="s">
        <v>39</v>
      </c>
      <c r="Y1483">
        <v>2009</v>
      </c>
      <c r="Z1483">
        <v>1</v>
      </c>
      <c r="AA1483" t="s">
        <v>701</v>
      </c>
      <c r="AB1483" t="s">
        <v>702</v>
      </c>
      <c r="AC1483" s="1">
        <v>39814</v>
      </c>
      <c r="AE1483" t="s">
        <v>41</v>
      </c>
    </row>
    <row r="1484" spans="1:31" x14ac:dyDescent="0.25">
      <c r="A1484">
        <v>2019</v>
      </c>
      <c r="B1484">
        <v>3</v>
      </c>
      <c r="C1484">
        <v>23</v>
      </c>
      <c r="D1484">
        <v>1</v>
      </c>
      <c r="E1484">
        <v>1</v>
      </c>
      <c r="F1484">
        <v>6000</v>
      </c>
      <c r="G1484">
        <v>2316882</v>
      </c>
      <c r="H1484" t="s">
        <v>699</v>
      </c>
      <c r="I1484" t="s">
        <v>700</v>
      </c>
      <c r="J1484" t="s">
        <v>34</v>
      </c>
      <c r="K1484">
        <v>0</v>
      </c>
      <c r="L1484">
        <v>133</v>
      </c>
      <c r="M1484">
        <v>30</v>
      </c>
      <c r="N1484">
        <v>0</v>
      </c>
      <c r="O1484">
        <v>1500000</v>
      </c>
      <c r="P1484">
        <v>1500000</v>
      </c>
      <c r="Q1484" t="s">
        <v>47</v>
      </c>
      <c r="T1484" t="s">
        <v>164</v>
      </c>
      <c r="U1484" t="s">
        <v>229</v>
      </c>
      <c r="V1484" t="s">
        <v>38</v>
      </c>
      <c r="W1484" t="s">
        <v>39</v>
      </c>
      <c r="Y1484">
        <v>2009</v>
      </c>
      <c r="Z1484">
        <v>1</v>
      </c>
      <c r="AA1484" t="s">
        <v>701</v>
      </c>
      <c r="AB1484" t="s">
        <v>702</v>
      </c>
      <c r="AC1484" s="1">
        <v>39814</v>
      </c>
      <c r="AE1484" t="s">
        <v>41</v>
      </c>
    </row>
    <row r="1485" spans="1:31" x14ac:dyDescent="0.25">
      <c r="A1485">
        <v>2019</v>
      </c>
      <c r="B1485">
        <v>3</v>
      </c>
      <c r="C1485">
        <v>23</v>
      </c>
      <c r="D1485">
        <v>1</v>
      </c>
      <c r="E1485">
        <v>1</v>
      </c>
      <c r="F1485">
        <v>6000</v>
      </c>
      <c r="G1485">
        <v>2316882</v>
      </c>
      <c r="H1485" t="s">
        <v>699</v>
      </c>
      <c r="I1485" t="s">
        <v>700</v>
      </c>
      <c r="J1485" t="s">
        <v>34</v>
      </c>
      <c r="K1485">
        <v>0</v>
      </c>
      <c r="L1485">
        <v>199</v>
      </c>
      <c r="M1485">
        <v>30</v>
      </c>
      <c r="N1485">
        <v>0</v>
      </c>
      <c r="O1485">
        <v>0</v>
      </c>
      <c r="P1485">
        <v>0</v>
      </c>
      <c r="Q1485" t="s">
        <v>48</v>
      </c>
      <c r="T1485" t="s">
        <v>164</v>
      </c>
      <c r="U1485" t="s">
        <v>229</v>
      </c>
      <c r="V1485" t="s">
        <v>38</v>
      </c>
      <c r="W1485" t="s">
        <v>39</v>
      </c>
      <c r="Y1485">
        <v>2009</v>
      </c>
      <c r="Z1485">
        <v>1</v>
      </c>
      <c r="AA1485" t="s">
        <v>701</v>
      </c>
      <c r="AB1485" t="s">
        <v>702</v>
      </c>
      <c r="AC1485" s="1">
        <v>39814</v>
      </c>
      <c r="AE1485" t="s">
        <v>41</v>
      </c>
    </row>
    <row r="1486" spans="1:31" x14ac:dyDescent="0.25">
      <c r="A1486">
        <v>2019</v>
      </c>
      <c r="B1486">
        <v>3</v>
      </c>
      <c r="C1486">
        <v>23</v>
      </c>
      <c r="D1486">
        <v>1</v>
      </c>
      <c r="E1486">
        <v>1</v>
      </c>
      <c r="F1486">
        <v>6000</v>
      </c>
      <c r="G1486">
        <v>2316882</v>
      </c>
      <c r="H1486" t="s">
        <v>699</v>
      </c>
      <c r="I1486" t="s">
        <v>700</v>
      </c>
      <c r="J1486" t="s">
        <v>34</v>
      </c>
      <c r="K1486">
        <v>0</v>
      </c>
      <c r="L1486">
        <v>232</v>
      </c>
      <c r="M1486">
        <v>30</v>
      </c>
      <c r="N1486">
        <v>0</v>
      </c>
      <c r="O1486">
        <v>0</v>
      </c>
      <c r="P1486">
        <v>0</v>
      </c>
      <c r="Q1486" t="s">
        <v>49</v>
      </c>
      <c r="T1486" t="s">
        <v>164</v>
      </c>
      <c r="U1486" t="s">
        <v>229</v>
      </c>
      <c r="V1486" t="s">
        <v>38</v>
      </c>
      <c r="W1486" t="s">
        <v>39</v>
      </c>
      <c r="Y1486">
        <v>2009</v>
      </c>
      <c r="Z1486">
        <v>1</v>
      </c>
      <c r="AA1486" t="s">
        <v>701</v>
      </c>
      <c r="AB1486" t="s">
        <v>702</v>
      </c>
      <c r="AC1486" s="1">
        <v>39814</v>
      </c>
      <c r="AE1486" t="s">
        <v>41</v>
      </c>
    </row>
    <row r="1487" spans="1:31" x14ac:dyDescent="0.25">
      <c r="A1487">
        <v>2019</v>
      </c>
      <c r="B1487">
        <v>3</v>
      </c>
      <c r="C1487">
        <v>23</v>
      </c>
      <c r="D1487">
        <v>1</v>
      </c>
      <c r="E1487">
        <v>1</v>
      </c>
      <c r="F1487">
        <v>2000</v>
      </c>
      <c r="G1487">
        <v>2336400</v>
      </c>
      <c r="H1487" t="s">
        <v>703</v>
      </c>
      <c r="I1487" t="s">
        <v>704</v>
      </c>
      <c r="J1487" t="s">
        <v>34</v>
      </c>
      <c r="K1487">
        <f>O1487+O1488+O1489+O1490+O1491+O1492+O1493+O1494+O1495</f>
        <v>17220850</v>
      </c>
      <c r="L1487">
        <v>111</v>
      </c>
      <c r="M1487">
        <v>30</v>
      </c>
      <c r="N1487" t="s">
        <v>59</v>
      </c>
      <c r="O1487">
        <v>10200000</v>
      </c>
      <c r="P1487">
        <v>9282000</v>
      </c>
      <c r="Q1487" t="s">
        <v>36</v>
      </c>
      <c r="T1487" t="s">
        <v>705</v>
      </c>
      <c r="U1487" t="s">
        <v>200</v>
      </c>
      <c r="V1487" t="s">
        <v>38</v>
      </c>
      <c r="W1487" t="s">
        <v>39</v>
      </c>
      <c r="Y1487">
        <v>2018</v>
      </c>
      <c r="Z1487">
        <v>1</v>
      </c>
      <c r="AA1487" t="s">
        <v>706</v>
      </c>
      <c r="AB1487" t="s">
        <v>707</v>
      </c>
      <c r="AC1487" s="1">
        <v>43374</v>
      </c>
      <c r="AE1487" t="s">
        <v>62</v>
      </c>
    </row>
    <row r="1488" spans="1:31" x14ac:dyDescent="0.25">
      <c r="A1488">
        <v>2019</v>
      </c>
      <c r="B1488">
        <v>3</v>
      </c>
      <c r="C1488">
        <v>23</v>
      </c>
      <c r="D1488">
        <v>1</v>
      </c>
      <c r="E1488">
        <v>1</v>
      </c>
      <c r="F1488">
        <v>2000</v>
      </c>
      <c r="G1488">
        <v>2336400</v>
      </c>
      <c r="H1488" t="s">
        <v>703</v>
      </c>
      <c r="I1488" t="s">
        <v>704</v>
      </c>
      <c r="J1488" t="s">
        <v>34</v>
      </c>
      <c r="K1488">
        <v>0</v>
      </c>
      <c r="L1488">
        <v>113</v>
      </c>
      <c r="M1488">
        <v>30</v>
      </c>
      <c r="N1488">
        <v>0</v>
      </c>
      <c r="O1488">
        <v>1800000</v>
      </c>
      <c r="P1488">
        <v>1800000</v>
      </c>
      <c r="Q1488" t="s">
        <v>42</v>
      </c>
      <c r="T1488" t="s">
        <v>705</v>
      </c>
      <c r="U1488" t="s">
        <v>200</v>
      </c>
      <c r="V1488" t="s">
        <v>38</v>
      </c>
      <c r="W1488" t="s">
        <v>39</v>
      </c>
      <c r="Y1488">
        <v>2018</v>
      </c>
      <c r="Z1488">
        <v>1</v>
      </c>
      <c r="AA1488" t="s">
        <v>706</v>
      </c>
      <c r="AB1488" t="s">
        <v>707</v>
      </c>
      <c r="AC1488" s="1">
        <v>43374</v>
      </c>
      <c r="AE1488" t="s">
        <v>62</v>
      </c>
    </row>
    <row r="1489" spans="1:31" x14ac:dyDescent="0.25">
      <c r="A1489">
        <v>2019</v>
      </c>
      <c r="B1489">
        <v>3</v>
      </c>
      <c r="C1489">
        <v>23</v>
      </c>
      <c r="D1489">
        <v>1</v>
      </c>
      <c r="E1489">
        <v>1</v>
      </c>
      <c r="F1489">
        <v>2000</v>
      </c>
      <c r="G1489">
        <v>2336400</v>
      </c>
      <c r="H1489" t="s">
        <v>703</v>
      </c>
      <c r="I1489" t="s">
        <v>704</v>
      </c>
      <c r="J1489" t="s">
        <v>34</v>
      </c>
      <c r="K1489">
        <v>0</v>
      </c>
      <c r="L1489">
        <v>114</v>
      </c>
      <c r="M1489">
        <v>30</v>
      </c>
      <c r="N1489">
        <v>0</v>
      </c>
      <c r="O1489">
        <v>0</v>
      </c>
      <c r="P1489">
        <v>0</v>
      </c>
      <c r="Q1489" t="s">
        <v>43</v>
      </c>
      <c r="T1489" t="s">
        <v>705</v>
      </c>
      <c r="U1489" t="s">
        <v>200</v>
      </c>
      <c r="V1489" t="s">
        <v>38</v>
      </c>
      <c r="W1489" t="s">
        <v>39</v>
      </c>
      <c r="Y1489">
        <v>2018</v>
      </c>
      <c r="Z1489">
        <v>1</v>
      </c>
      <c r="AA1489" t="s">
        <v>706</v>
      </c>
      <c r="AB1489" t="s">
        <v>707</v>
      </c>
      <c r="AC1489" s="1">
        <v>43374</v>
      </c>
      <c r="AE1489" t="s">
        <v>62</v>
      </c>
    </row>
    <row r="1490" spans="1:31" x14ac:dyDescent="0.25">
      <c r="A1490">
        <v>2019</v>
      </c>
      <c r="B1490">
        <v>3</v>
      </c>
      <c r="C1490">
        <v>23</v>
      </c>
      <c r="D1490">
        <v>1</v>
      </c>
      <c r="E1490">
        <v>1</v>
      </c>
      <c r="F1490">
        <v>2000</v>
      </c>
      <c r="G1490">
        <v>2336400</v>
      </c>
      <c r="H1490" t="s">
        <v>703</v>
      </c>
      <c r="I1490" t="s">
        <v>704</v>
      </c>
      <c r="J1490" t="s">
        <v>34</v>
      </c>
      <c r="K1490">
        <v>0</v>
      </c>
      <c r="L1490">
        <v>123</v>
      </c>
      <c r="M1490">
        <v>30</v>
      </c>
      <c r="N1490">
        <v>0</v>
      </c>
      <c r="O1490">
        <v>0</v>
      </c>
      <c r="P1490">
        <v>0</v>
      </c>
      <c r="Q1490" t="s">
        <v>44</v>
      </c>
      <c r="T1490" t="s">
        <v>705</v>
      </c>
      <c r="U1490" t="s">
        <v>200</v>
      </c>
      <c r="V1490" t="s">
        <v>38</v>
      </c>
      <c r="W1490" t="s">
        <v>39</v>
      </c>
      <c r="Y1490">
        <v>2018</v>
      </c>
      <c r="Z1490">
        <v>1</v>
      </c>
      <c r="AA1490" t="s">
        <v>706</v>
      </c>
      <c r="AB1490" t="s">
        <v>707</v>
      </c>
      <c r="AC1490" s="1">
        <v>43374</v>
      </c>
      <c r="AE1490" t="s">
        <v>62</v>
      </c>
    </row>
    <row r="1491" spans="1:31" x14ac:dyDescent="0.25">
      <c r="A1491">
        <v>2019</v>
      </c>
      <c r="B1491">
        <v>3</v>
      </c>
      <c r="C1491">
        <v>23</v>
      </c>
      <c r="D1491">
        <v>1</v>
      </c>
      <c r="E1491">
        <v>1</v>
      </c>
      <c r="F1491">
        <v>2000</v>
      </c>
      <c r="G1491">
        <v>2336400</v>
      </c>
      <c r="H1491" t="s">
        <v>703</v>
      </c>
      <c r="I1491" t="s">
        <v>704</v>
      </c>
      <c r="J1491" t="s">
        <v>34</v>
      </c>
      <c r="K1491">
        <v>0</v>
      </c>
      <c r="L1491">
        <v>125</v>
      </c>
      <c r="M1491">
        <v>30</v>
      </c>
      <c r="N1491">
        <v>0</v>
      </c>
      <c r="O1491">
        <v>0</v>
      </c>
      <c r="P1491">
        <v>0</v>
      </c>
      <c r="Q1491" t="s">
        <v>45</v>
      </c>
      <c r="T1491" t="s">
        <v>705</v>
      </c>
      <c r="U1491" t="s">
        <v>200</v>
      </c>
      <c r="V1491" t="s">
        <v>38</v>
      </c>
      <c r="W1491" t="s">
        <v>39</v>
      </c>
      <c r="Y1491">
        <v>2018</v>
      </c>
      <c r="Z1491">
        <v>1</v>
      </c>
      <c r="AA1491" t="s">
        <v>706</v>
      </c>
      <c r="AB1491" t="s">
        <v>707</v>
      </c>
      <c r="AC1491" s="1">
        <v>43374</v>
      </c>
      <c r="AE1491" t="s">
        <v>62</v>
      </c>
    </row>
    <row r="1492" spans="1:31" x14ac:dyDescent="0.25">
      <c r="A1492">
        <v>2019</v>
      </c>
      <c r="B1492">
        <v>3</v>
      </c>
      <c r="C1492">
        <v>23</v>
      </c>
      <c r="D1492">
        <v>1</v>
      </c>
      <c r="E1492">
        <v>1</v>
      </c>
      <c r="F1492">
        <v>2000</v>
      </c>
      <c r="G1492">
        <v>2336400</v>
      </c>
      <c r="H1492" t="s">
        <v>703</v>
      </c>
      <c r="I1492" t="s">
        <v>704</v>
      </c>
      <c r="J1492" t="s">
        <v>34</v>
      </c>
      <c r="K1492">
        <v>0</v>
      </c>
      <c r="L1492">
        <v>131</v>
      </c>
      <c r="M1492">
        <v>30</v>
      </c>
      <c r="N1492">
        <v>0</v>
      </c>
      <c r="O1492">
        <v>0</v>
      </c>
      <c r="P1492">
        <v>0</v>
      </c>
      <c r="Q1492" t="s">
        <v>46</v>
      </c>
      <c r="T1492" t="s">
        <v>705</v>
      </c>
      <c r="U1492" t="s">
        <v>200</v>
      </c>
      <c r="V1492" t="s">
        <v>38</v>
      </c>
      <c r="W1492" t="s">
        <v>39</v>
      </c>
      <c r="Y1492">
        <v>2018</v>
      </c>
      <c r="Z1492">
        <v>1</v>
      </c>
      <c r="AA1492" t="s">
        <v>706</v>
      </c>
      <c r="AB1492" t="s">
        <v>707</v>
      </c>
      <c r="AC1492" s="1">
        <v>43374</v>
      </c>
      <c r="AE1492" t="s">
        <v>62</v>
      </c>
    </row>
    <row r="1493" spans="1:31" x14ac:dyDescent="0.25">
      <c r="A1493">
        <v>2019</v>
      </c>
      <c r="B1493">
        <v>3</v>
      </c>
      <c r="C1493">
        <v>23</v>
      </c>
      <c r="D1493">
        <v>1</v>
      </c>
      <c r="E1493">
        <v>1</v>
      </c>
      <c r="F1493">
        <v>2000</v>
      </c>
      <c r="G1493">
        <v>2336400</v>
      </c>
      <c r="H1493" t="s">
        <v>703</v>
      </c>
      <c r="I1493" t="s">
        <v>704</v>
      </c>
      <c r="J1493" t="s">
        <v>34</v>
      </c>
      <c r="K1493">
        <v>0</v>
      </c>
      <c r="L1493">
        <v>133</v>
      </c>
      <c r="M1493">
        <v>30</v>
      </c>
      <c r="N1493">
        <v>0</v>
      </c>
      <c r="O1493">
        <v>3600000</v>
      </c>
      <c r="P1493">
        <v>3600000</v>
      </c>
      <c r="Q1493" t="s">
        <v>47</v>
      </c>
      <c r="T1493" t="s">
        <v>705</v>
      </c>
      <c r="U1493" t="s">
        <v>200</v>
      </c>
      <c r="V1493" t="s">
        <v>38</v>
      </c>
      <c r="W1493" t="s">
        <v>39</v>
      </c>
      <c r="Y1493">
        <v>2018</v>
      </c>
      <c r="Z1493">
        <v>1</v>
      </c>
      <c r="AA1493" t="s">
        <v>706</v>
      </c>
      <c r="AB1493" t="s">
        <v>707</v>
      </c>
      <c r="AC1493" s="1">
        <v>43374</v>
      </c>
      <c r="AE1493" t="s">
        <v>62</v>
      </c>
    </row>
    <row r="1494" spans="1:31" x14ac:dyDescent="0.25">
      <c r="A1494">
        <v>2019</v>
      </c>
      <c r="B1494">
        <v>3</v>
      </c>
      <c r="C1494">
        <v>23</v>
      </c>
      <c r="D1494">
        <v>1</v>
      </c>
      <c r="E1494">
        <v>1</v>
      </c>
      <c r="F1494">
        <v>2000</v>
      </c>
      <c r="G1494">
        <v>2336400</v>
      </c>
      <c r="H1494" t="s">
        <v>703</v>
      </c>
      <c r="I1494" t="s">
        <v>704</v>
      </c>
      <c r="J1494" t="s">
        <v>34</v>
      </c>
      <c r="K1494">
        <v>0</v>
      </c>
      <c r="L1494">
        <v>199</v>
      </c>
      <c r="M1494">
        <v>30</v>
      </c>
      <c r="N1494">
        <v>0</v>
      </c>
      <c r="O1494">
        <v>0</v>
      </c>
      <c r="P1494">
        <v>0</v>
      </c>
      <c r="Q1494" t="s">
        <v>48</v>
      </c>
      <c r="T1494" t="s">
        <v>705</v>
      </c>
      <c r="U1494" t="s">
        <v>200</v>
      </c>
      <c r="V1494" t="s">
        <v>38</v>
      </c>
      <c r="W1494" t="s">
        <v>39</v>
      </c>
      <c r="Y1494">
        <v>2018</v>
      </c>
      <c r="Z1494">
        <v>1</v>
      </c>
      <c r="AA1494" t="s">
        <v>706</v>
      </c>
      <c r="AB1494" t="s">
        <v>707</v>
      </c>
      <c r="AC1494" s="1">
        <v>43374</v>
      </c>
      <c r="AE1494" t="s">
        <v>62</v>
      </c>
    </row>
    <row r="1495" spans="1:31" x14ac:dyDescent="0.25">
      <c r="A1495">
        <v>2019</v>
      </c>
      <c r="B1495">
        <v>3</v>
      </c>
      <c r="C1495">
        <v>23</v>
      </c>
      <c r="D1495">
        <v>1</v>
      </c>
      <c r="E1495">
        <v>1</v>
      </c>
      <c r="F1495">
        <v>2000</v>
      </c>
      <c r="G1495">
        <v>2336400</v>
      </c>
      <c r="H1495" t="s">
        <v>703</v>
      </c>
      <c r="I1495" t="s">
        <v>704</v>
      </c>
      <c r="J1495" t="s">
        <v>34</v>
      </c>
      <c r="K1495">
        <v>0</v>
      </c>
      <c r="L1495">
        <v>232</v>
      </c>
      <c r="M1495">
        <v>30</v>
      </c>
      <c r="N1495">
        <v>0</v>
      </c>
      <c r="O1495">
        <v>1620850</v>
      </c>
      <c r="P1495">
        <v>1620850</v>
      </c>
      <c r="Q1495" t="s">
        <v>49</v>
      </c>
      <c r="T1495" t="s">
        <v>705</v>
      </c>
      <c r="U1495" t="s">
        <v>200</v>
      </c>
      <c r="V1495" t="s">
        <v>38</v>
      </c>
      <c r="W1495" t="s">
        <v>39</v>
      </c>
      <c r="Y1495">
        <v>2018</v>
      </c>
      <c r="Z1495">
        <v>1</v>
      </c>
      <c r="AA1495" t="s">
        <v>706</v>
      </c>
      <c r="AB1495" t="s">
        <v>707</v>
      </c>
      <c r="AC1495" s="1">
        <v>43374</v>
      </c>
      <c r="AE1495" t="s">
        <v>62</v>
      </c>
    </row>
    <row r="1496" spans="1:31" x14ac:dyDescent="0.25">
      <c r="A1496">
        <v>2019</v>
      </c>
      <c r="B1496">
        <v>3</v>
      </c>
      <c r="C1496">
        <v>23</v>
      </c>
      <c r="D1496">
        <v>1</v>
      </c>
      <c r="E1496">
        <v>1</v>
      </c>
      <c r="F1496">
        <v>2000</v>
      </c>
      <c r="G1496">
        <v>2339113</v>
      </c>
      <c r="H1496" t="s">
        <v>708</v>
      </c>
      <c r="I1496" t="s">
        <v>709</v>
      </c>
      <c r="J1496" t="s">
        <v>34</v>
      </c>
      <c r="K1496">
        <f>O1496+O1497+O1498+O1499+O1500+O1501+O1502+O1503+O1504</f>
        <v>8500000</v>
      </c>
      <c r="L1496">
        <v>111</v>
      </c>
      <c r="M1496">
        <v>10</v>
      </c>
      <c r="N1496" t="s">
        <v>65</v>
      </c>
      <c r="O1496">
        <v>8500000</v>
      </c>
      <c r="P1496">
        <v>7735000</v>
      </c>
      <c r="Q1496" t="s">
        <v>36</v>
      </c>
      <c r="T1496" t="s">
        <v>710</v>
      </c>
      <c r="U1496" t="s">
        <v>711</v>
      </c>
      <c r="V1496" t="s">
        <v>38</v>
      </c>
      <c r="W1496" t="s">
        <v>39</v>
      </c>
      <c r="Y1496">
        <v>2016</v>
      </c>
      <c r="Z1496">
        <v>1</v>
      </c>
      <c r="AA1496" t="s">
        <v>75</v>
      </c>
      <c r="AB1496" t="s">
        <v>712</v>
      </c>
      <c r="AC1496" s="1">
        <v>42653</v>
      </c>
      <c r="AE1496" t="s">
        <v>62</v>
      </c>
    </row>
    <row r="1497" spans="1:31" x14ac:dyDescent="0.25">
      <c r="A1497">
        <v>2019</v>
      </c>
      <c r="B1497">
        <v>3</v>
      </c>
      <c r="C1497">
        <v>23</v>
      </c>
      <c r="D1497">
        <v>1</v>
      </c>
      <c r="E1497">
        <v>1</v>
      </c>
      <c r="F1497">
        <v>2000</v>
      </c>
      <c r="G1497">
        <v>2339113</v>
      </c>
      <c r="H1497" t="s">
        <v>708</v>
      </c>
      <c r="I1497" t="s">
        <v>709</v>
      </c>
      <c r="J1497" t="s">
        <v>34</v>
      </c>
      <c r="K1497">
        <v>0</v>
      </c>
      <c r="L1497">
        <v>113</v>
      </c>
      <c r="M1497">
        <v>30</v>
      </c>
      <c r="N1497">
        <v>0</v>
      </c>
      <c r="O1497">
        <v>0</v>
      </c>
      <c r="P1497">
        <v>0</v>
      </c>
      <c r="Q1497" t="s">
        <v>42</v>
      </c>
      <c r="T1497" t="s">
        <v>710</v>
      </c>
      <c r="U1497" t="s">
        <v>711</v>
      </c>
      <c r="V1497" t="s">
        <v>38</v>
      </c>
      <c r="W1497" t="s">
        <v>39</v>
      </c>
      <c r="Y1497">
        <v>2016</v>
      </c>
      <c r="Z1497">
        <v>1</v>
      </c>
      <c r="AA1497" t="s">
        <v>75</v>
      </c>
      <c r="AB1497" t="s">
        <v>712</v>
      </c>
      <c r="AC1497" s="1">
        <v>42653</v>
      </c>
      <c r="AE1497" t="s">
        <v>41</v>
      </c>
    </row>
    <row r="1498" spans="1:31" x14ac:dyDescent="0.25">
      <c r="A1498">
        <v>2019</v>
      </c>
      <c r="B1498">
        <v>3</v>
      </c>
      <c r="C1498">
        <v>23</v>
      </c>
      <c r="D1498">
        <v>1</v>
      </c>
      <c r="E1498">
        <v>1</v>
      </c>
      <c r="F1498">
        <v>2000</v>
      </c>
      <c r="G1498">
        <v>2339113</v>
      </c>
      <c r="H1498" t="s">
        <v>708</v>
      </c>
      <c r="I1498" t="s">
        <v>709</v>
      </c>
      <c r="J1498" t="s">
        <v>34</v>
      </c>
      <c r="K1498">
        <v>0</v>
      </c>
      <c r="L1498">
        <v>114</v>
      </c>
      <c r="M1498">
        <v>10</v>
      </c>
      <c r="N1498">
        <v>0</v>
      </c>
      <c r="O1498">
        <v>0</v>
      </c>
      <c r="P1498">
        <v>0</v>
      </c>
      <c r="Q1498" t="s">
        <v>43</v>
      </c>
      <c r="T1498" t="s">
        <v>710</v>
      </c>
      <c r="U1498" t="s">
        <v>711</v>
      </c>
      <c r="V1498" t="s">
        <v>38</v>
      </c>
      <c r="W1498" t="s">
        <v>39</v>
      </c>
      <c r="Y1498">
        <v>2016</v>
      </c>
      <c r="Z1498">
        <v>1</v>
      </c>
      <c r="AA1498" t="s">
        <v>75</v>
      </c>
      <c r="AB1498" t="s">
        <v>712</v>
      </c>
      <c r="AC1498" s="1">
        <v>42653</v>
      </c>
      <c r="AE1498" t="s">
        <v>41</v>
      </c>
    </row>
    <row r="1499" spans="1:31" x14ac:dyDescent="0.25">
      <c r="A1499">
        <v>2019</v>
      </c>
      <c r="B1499">
        <v>3</v>
      </c>
      <c r="C1499">
        <v>23</v>
      </c>
      <c r="D1499">
        <v>1</v>
      </c>
      <c r="E1499">
        <v>1</v>
      </c>
      <c r="F1499">
        <v>2000</v>
      </c>
      <c r="G1499">
        <v>2339113</v>
      </c>
      <c r="H1499" t="s">
        <v>708</v>
      </c>
      <c r="I1499" t="s">
        <v>709</v>
      </c>
      <c r="J1499" t="s">
        <v>34</v>
      </c>
      <c r="K1499">
        <v>0</v>
      </c>
      <c r="L1499">
        <v>123</v>
      </c>
      <c r="M1499">
        <v>30</v>
      </c>
      <c r="N1499">
        <v>0</v>
      </c>
      <c r="O1499">
        <v>0</v>
      </c>
      <c r="P1499">
        <v>0</v>
      </c>
      <c r="Q1499" t="s">
        <v>44</v>
      </c>
      <c r="T1499" t="s">
        <v>710</v>
      </c>
      <c r="U1499" t="s">
        <v>711</v>
      </c>
      <c r="V1499" t="s">
        <v>38</v>
      </c>
      <c r="W1499" t="s">
        <v>39</v>
      </c>
      <c r="Y1499">
        <v>2016</v>
      </c>
      <c r="Z1499">
        <v>1</v>
      </c>
      <c r="AA1499" t="s">
        <v>75</v>
      </c>
      <c r="AB1499" t="s">
        <v>712</v>
      </c>
      <c r="AC1499" s="1">
        <v>42653</v>
      </c>
      <c r="AE1499" t="s">
        <v>41</v>
      </c>
    </row>
    <row r="1500" spans="1:31" x14ac:dyDescent="0.25">
      <c r="A1500">
        <v>2019</v>
      </c>
      <c r="B1500">
        <v>3</v>
      </c>
      <c r="C1500">
        <v>23</v>
      </c>
      <c r="D1500">
        <v>1</v>
      </c>
      <c r="E1500">
        <v>1</v>
      </c>
      <c r="F1500">
        <v>2000</v>
      </c>
      <c r="G1500">
        <v>2339113</v>
      </c>
      <c r="H1500" t="s">
        <v>708</v>
      </c>
      <c r="I1500" t="s">
        <v>709</v>
      </c>
      <c r="J1500" t="s">
        <v>34</v>
      </c>
      <c r="K1500">
        <v>0</v>
      </c>
      <c r="L1500">
        <v>125</v>
      </c>
      <c r="M1500">
        <v>30</v>
      </c>
      <c r="N1500">
        <v>0</v>
      </c>
      <c r="O1500">
        <v>0</v>
      </c>
      <c r="P1500">
        <v>0</v>
      </c>
      <c r="Q1500" t="s">
        <v>45</v>
      </c>
      <c r="T1500" t="s">
        <v>710</v>
      </c>
      <c r="U1500" t="s">
        <v>711</v>
      </c>
      <c r="V1500" t="s">
        <v>38</v>
      </c>
      <c r="W1500" t="s">
        <v>39</v>
      </c>
      <c r="Y1500">
        <v>2016</v>
      </c>
      <c r="Z1500">
        <v>1</v>
      </c>
      <c r="AA1500" t="s">
        <v>75</v>
      </c>
      <c r="AB1500" t="s">
        <v>712</v>
      </c>
      <c r="AC1500" s="1">
        <v>42653</v>
      </c>
      <c r="AE1500" t="s">
        <v>41</v>
      </c>
    </row>
    <row r="1501" spans="1:31" x14ac:dyDescent="0.25">
      <c r="A1501">
        <v>2019</v>
      </c>
      <c r="B1501">
        <v>3</v>
      </c>
      <c r="C1501">
        <v>23</v>
      </c>
      <c r="D1501">
        <v>1</v>
      </c>
      <c r="E1501">
        <v>1</v>
      </c>
      <c r="F1501">
        <v>2000</v>
      </c>
      <c r="G1501">
        <v>2339113</v>
      </c>
      <c r="H1501" t="s">
        <v>708</v>
      </c>
      <c r="I1501" t="s">
        <v>709</v>
      </c>
      <c r="J1501" t="s">
        <v>34</v>
      </c>
      <c r="K1501">
        <v>0</v>
      </c>
      <c r="L1501">
        <v>131</v>
      </c>
      <c r="M1501">
        <v>30</v>
      </c>
      <c r="N1501">
        <v>0</v>
      </c>
      <c r="O1501">
        <v>0</v>
      </c>
      <c r="P1501">
        <v>0</v>
      </c>
      <c r="Q1501" t="s">
        <v>46</v>
      </c>
      <c r="T1501" t="s">
        <v>710</v>
      </c>
      <c r="U1501" t="s">
        <v>711</v>
      </c>
      <c r="V1501" t="s">
        <v>38</v>
      </c>
      <c r="W1501" t="s">
        <v>39</v>
      </c>
      <c r="Y1501">
        <v>2016</v>
      </c>
      <c r="Z1501">
        <v>1</v>
      </c>
      <c r="AA1501" t="s">
        <v>75</v>
      </c>
      <c r="AB1501" t="s">
        <v>712</v>
      </c>
      <c r="AC1501" s="1">
        <v>42653</v>
      </c>
      <c r="AE1501" t="s">
        <v>41</v>
      </c>
    </row>
    <row r="1502" spans="1:31" x14ac:dyDescent="0.25">
      <c r="A1502">
        <v>2019</v>
      </c>
      <c r="B1502">
        <v>3</v>
      </c>
      <c r="C1502">
        <v>23</v>
      </c>
      <c r="D1502">
        <v>1</v>
      </c>
      <c r="E1502">
        <v>1</v>
      </c>
      <c r="F1502">
        <v>2000</v>
      </c>
      <c r="G1502">
        <v>2339113</v>
      </c>
      <c r="H1502" t="s">
        <v>708</v>
      </c>
      <c r="I1502" t="s">
        <v>709</v>
      </c>
      <c r="J1502" t="s">
        <v>34</v>
      </c>
      <c r="K1502">
        <v>0</v>
      </c>
      <c r="L1502">
        <v>133</v>
      </c>
      <c r="M1502">
        <v>30</v>
      </c>
      <c r="N1502">
        <v>0</v>
      </c>
      <c r="O1502">
        <v>0</v>
      </c>
      <c r="P1502">
        <v>0</v>
      </c>
      <c r="Q1502" t="s">
        <v>47</v>
      </c>
      <c r="T1502" t="s">
        <v>710</v>
      </c>
      <c r="U1502" t="s">
        <v>711</v>
      </c>
      <c r="V1502" t="s">
        <v>38</v>
      </c>
      <c r="W1502" t="s">
        <v>39</v>
      </c>
      <c r="Y1502">
        <v>2016</v>
      </c>
      <c r="Z1502">
        <v>1</v>
      </c>
      <c r="AA1502" t="s">
        <v>75</v>
      </c>
      <c r="AB1502" t="s">
        <v>712</v>
      </c>
      <c r="AC1502" s="1">
        <v>42653</v>
      </c>
      <c r="AE1502" t="s">
        <v>41</v>
      </c>
    </row>
    <row r="1503" spans="1:31" x14ac:dyDescent="0.25">
      <c r="A1503">
        <v>2019</v>
      </c>
      <c r="B1503">
        <v>3</v>
      </c>
      <c r="C1503">
        <v>23</v>
      </c>
      <c r="D1503">
        <v>1</v>
      </c>
      <c r="E1503">
        <v>1</v>
      </c>
      <c r="F1503">
        <v>2000</v>
      </c>
      <c r="G1503">
        <v>2339113</v>
      </c>
      <c r="H1503" t="s">
        <v>708</v>
      </c>
      <c r="I1503" t="s">
        <v>709</v>
      </c>
      <c r="J1503" t="s">
        <v>34</v>
      </c>
      <c r="K1503">
        <v>0</v>
      </c>
      <c r="L1503">
        <v>199</v>
      </c>
      <c r="M1503">
        <v>30</v>
      </c>
      <c r="N1503">
        <v>0</v>
      </c>
      <c r="O1503">
        <v>0</v>
      </c>
      <c r="P1503">
        <v>0</v>
      </c>
      <c r="Q1503" t="s">
        <v>48</v>
      </c>
      <c r="T1503" t="s">
        <v>710</v>
      </c>
      <c r="U1503" t="s">
        <v>711</v>
      </c>
      <c r="V1503" t="s">
        <v>38</v>
      </c>
      <c r="W1503" t="s">
        <v>39</v>
      </c>
      <c r="Y1503">
        <v>2016</v>
      </c>
      <c r="Z1503">
        <v>1</v>
      </c>
      <c r="AA1503" t="s">
        <v>75</v>
      </c>
      <c r="AB1503" t="s">
        <v>712</v>
      </c>
      <c r="AC1503" s="1">
        <v>42653</v>
      </c>
      <c r="AE1503" t="s">
        <v>41</v>
      </c>
    </row>
    <row r="1504" spans="1:31" x14ac:dyDescent="0.25">
      <c r="A1504">
        <v>2019</v>
      </c>
      <c r="B1504">
        <v>3</v>
      </c>
      <c r="C1504">
        <v>23</v>
      </c>
      <c r="D1504">
        <v>1</v>
      </c>
      <c r="E1504">
        <v>1</v>
      </c>
      <c r="F1504">
        <v>2000</v>
      </c>
      <c r="G1504">
        <v>2339113</v>
      </c>
      <c r="H1504" t="s">
        <v>708</v>
      </c>
      <c r="I1504" t="s">
        <v>709</v>
      </c>
      <c r="J1504" t="s">
        <v>34</v>
      </c>
      <c r="K1504">
        <v>0</v>
      </c>
      <c r="L1504">
        <v>232</v>
      </c>
      <c r="M1504">
        <v>30</v>
      </c>
      <c r="N1504">
        <v>0</v>
      </c>
      <c r="O1504">
        <v>0</v>
      </c>
      <c r="P1504">
        <v>0</v>
      </c>
      <c r="Q1504" t="s">
        <v>49</v>
      </c>
      <c r="T1504" t="s">
        <v>710</v>
      </c>
      <c r="U1504" t="s">
        <v>711</v>
      </c>
      <c r="V1504" t="s">
        <v>38</v>
      </c>
      <c r="W1504" t="s">
        <v>39</v>
      </c>
      <c r="Y1504">
        <v>2016</v>
      </c>
      <c r="Z1504">
        <v>1</v>
      </c>
      <c r="AA1504" t="s">
        <v>75</v>
      </c>
      <c r="AB1504" t="s">
        <v>712</v>
      </c>
      <c r="AC1504" s="1">
        <v>42653</v>
      </c>
      <c r="AE1504" t="s">
        <v>41</v>
      </c>
    </row>
    <row r="1505" spans="1:31" x14ac:dyDescent="0.25">
      <c r="A1505">
        <v>2019</v>
      </c>
      <c r="B1505">
        <v>3</v>
      </c>
      <c r="C1505">
        <v>23</v>
      </c>
      <c r="D1505">
        <v>1</v>
      </c>
      <c r="E1505">
        <v>1</v>
      </c>
      <c r="F1505">
        <v>2000</v>
      </c>
      <c r="G1505">
        <v>2342354</v>
      </c>
      <c r="H1505" t="s">
        <v>713</v>
      </c>
      <c r="I1505" t="s">
        <v>714</v>
      </c>
      <c r="J1505" t="s">
        <v>34</v>
      </c>
      <c r="K1505">
        <f>O1505+O1506+O1507+O1508+O1509+O1510+O1511+O1512+O1513</f>
        <v>8782152</v>
      </c>
      <c r="L1505">
        <v>111</v>
      </c>
      <c r="M1505">
        <v>10</v>
      </c>
      <c r="N1505" t="s">
        <v>715</v>
      </c>
      <c r="O1505">
        <v>6300000</v>
      </c>
      <c r="P1505">
        <v>5733000</v>
      </c>
      <c r="Q1505" t="s">
        <v>36</v>
      </c>
      <c r="T1505" t="s">
        <v>164</v>
      </c>
      <c r="U1505" t="s">
        <v>185</v>
      </c>
      <c r="V1505" t="s">
        <v>38</v>
      </c>
      <c r="W1505" t="s">
        <v>39</v>
      </c>
      <c r="Y1505">
        <v>2004</v>
      </c>
      <c r="Z1505">
        <v>1</v>
      </c>
      <c r="AA1505" t="s">
        <v>716</v>
      </c>
      <c r="AB1505" t="s">
        <v>717</v>
      </c>
      <c r="AC1505" s="1">
        <v>38200</v>
      </c>
      <c r="AE1505" t="s">
        <v>41</v>
      </c>
    </row>
    <row r="1506" spans="1:31" x14ac:dyDescent="0.25">
      <c r="A1506">
        <v>2019</v>
      </c>
      <c r="B1506">
        <v>3</v>
      </c>
      <c r="C1506">
        <v>23</v>
      </c>
      <c r="D1506">
        <v>1</v>
      </c>
      <c r="E1506">
        <v>1</v>
      </c>
      <c r="F1506">
        <v>2000</v>
      </c>
      <c r="G1506">
        <v>2342354</v>
      </c>
      <c r="H1506" t="s">
        <v>713</v>
      </c>
      <c r="I1506" t="s">
        <v>714</v>
      </c>
      <c r="J1506" t="s">
        <v>34</v>
      </c>
      <c r="K1506">
        <v>0</v>
      </c>
      <c r="L1506">
        <v>113</v>
      </c>
      <c r="M1506">
        <v>30</v>
      </c>
      <c r="N1506">
        <v>0</v>
      </c>
      <c r="O1506">
        <v>0</v>
      </c>
      <c r="P1506">
        <v>0</v>
      </c>
      <c r="Q1506" t="s">
        <v>42</v>
      </c>
      <c r="T1506" t="s">
        <v>164</v>
      </c>
      <c r="U1506" t="s">
        <v>185</v>
      </c>
      <c r="V1506" t="s">
        <v>38</v>
      </c>
      <c r="W1506" t="s">
        <v>39</v>
      </c>
      <c r="Y1506">
        <v>2004</v>
      </c>
      <c r="Z1506">
        <v>1</v>
      </c>
      <c r="AA1506" t="s">
        <v>716</v>
      </c>
      <c r="AB1506" t="s">
        <v>717</v>
      </c>
      <c r="AC1506" s="1">
        <v>38200</v>
      </c>
      <c r="AE1506" t="s">
        <v>41</v>
      </c>
    </row>
    <row r="1507" spans="1:31" x14ac:dyDescent="0.25">
      <c r="A1507">
        <v>2019</v>
      </c>
      <c r="B1507">
        <v>3</v>
      </c>
      <c r="C1507">
        <v>23</v>
      </c>
      <c r="D1507">
        <v>1</v>
      </c>
      <c r="E1507">
        <v>1</v>
      </c>
      <c r="F1507">
        <v>2000</v>
      </c>
      <c r="G1507">
        <v>2342354</v>
      </c>
      <c r="H1507" t="s">
        <v>713</v>
      </c>
      <c r="I1507" t="s">
        <v>714</v>
      </c>
      <c r="J1507" t="s">
        <v>34</v>
      </c>
      <c r="K1507">
        <v>0</v>
      </c>
      <c r="L1507">
        <v>114</v>
      </c>
      <c r="M1507">
        <v>10</v>
      </c>
      <c r="N1507">
        <v>0</v>
      </c>
      <c r="O1507">
        <v>0</v>
      </c>
      <c r="P1507">
        <v>0</v>
      </c>
      <c r="Q1507" t="s">
        <v>43</v>
      </c>
      <c r="T1507" t="s">
        <v>164</v>
      </c>
      <c r="U1507" t="s">
        <v>185</v>
      </c>
      <c r="V1507" t="s">
        <v>38</v>
      </c>
      <c r="W1507" t="s">
        <v>39</v>
      </c>
      <c r="Y1507">
        <v>2004</v>
      </c>
      <c r="Z1507">
        <v>1</v>
      </c>
      <c r="AA1507" t="s">
        <v>716</v>
      </c>
      <c r="AB1507" t="s">
        <v>717</v>
      </c>
      <c r="AC1507" s="1">
        <v>38200</v>
      </c>
      <c r="AE1507" t="s">
        <v>41</v>
      </c>
    </row>
    <row r="1508" spans="1:31" x14ac:dyDescent="0.25">
      <c r="A1508">
        <v>2019</v>
      </c>
      <c r="B1508">
        <v>3</v>
      </c>
      <c r="C1508">
        <v>23</v>
      </c>
      <c r="D1508">
        <v>1</v>
      </c>
      <c r="E1508">
        <v>1</v>
      </c>
      <c r="F1508">
        <v>2000</v>
      </c>
      <c r="G1508">
        <v>2342354</v>
      </c>
      <c r="H1508" t="s">
        <v>713</v>
      </c>
      <c r="I1508" t="s">
        <v>714</v>
      </c>
      <c r="J1508" t="s">
        <v>34</v>
      </c>
      <c r="K1508">
        <v>0</v>
      </c>
      <c r="L1508">
        <v>123</v>
      </c>
      <c r="M1508">
        <v>30</v>
      </c>
      <c r="N1508">
        <v>0</v>
      </c>
      <c r="O1508">
        <v>592152</v>
      </c>
      <c r="P1508">
        <v>592152</v>
      </c>
      <c r="Q1508" t="s">
        <v>44</v>
      </c>
      <c r="T1508" t="s">
        <v>164</v>
      </c>
      <c r="U1508" t="s">
        <v>185</v>
      </c>
      <c r="V1508" t="s">
        <v>38</v>
      </c>
      <c r="W1508" t="s">
        <v>39</v>
      </c>
      <c r="Y1508">
        <v>2004</v>
      </c>
      <c r="Z1508">
        <v>1</v>
      </c>
      <c r="AA1508" t="s">
        <v>716</v>
      </c>
      <c r="AB1508" t="s">
        <v>717</v>
      </c>
      <c r="AC1508" s="1">
        <v>38200</v>
      </c>
      <c r="AE1508" t="s">
        <v>41</v>
      </c>
    </row>
    <row r="1509" spans="1:31" x14ac:dyDescent="0.25">
      <c r="A1509">
        <v>2019</v>
      </c>
      <c r="B1509">
        <v>3</v>
      </c>
      <c r="C1509">
        <v>23</v>
      </c>
      <c r="D1509">
        <v>1</v>
      </c>
      <c r="E1509">
        <v>1</v>
      </c>
      <c r="F1509">
        <v>2000</v>
      </c>
      <c r="G1509">
        <v>2342354</v>
      </c>
      <c r="H1509" t="s">
        <v>713</v>
      </c>
      <c r="I1509" t="s">
        <v>714</v>
      </c>
      <c r="J1509" t="s">
        <v>34</v>
      </c>
      <c r="K1509">
        <v>0</v>
      </c>
      <c r="L1509">
        <v>125</v>
      </c>
      <c r="M1509">
        <v>30</v>
      </c>
      <c r="N1509">
        <v>0</v>
      </c>
      <c r="O1509">
        <v>0</v>
      </c>
      <c r="P1509">
        <v>0</v>
      </c>
      <c r="Q1509" t="s">
        <v>45</v>
      </c>
      <c r="T1509" t="s">
        <v>164</v>
      </c>
      <c r="U1509" t="s">
        <v>185</v>
      </c>
      <c r="V1509" t="s">
        <v>38</v>
      </c>
      <c r="W1509" t="s">
        <v>39</v>
      </c>
      <c r="Y1509">
        <v>2004</v>
      </c>
      <c r="Z1509">
        <v>1</v>
      </c>
      <c r="AA1509" t="s">
        <v>716</v>
      </c>
      <c r="AB1509" t="s">
        <v>717</v>
      </c>
      <c r="AC1509" s="1">
        <v>38200</v>
      </c>
      <c r="AE1509" t="s">
        <v>41</v>
      </c>
    </row>
    <row r="1510" spans="1:31" x14ac:dyDescent="0.25">
      <c r="A1510">
        <v>2019</v>
      </c>
      <c r="B1510">
        <v>3</v>
      </c>
      <c r="C1510">
        <v>23</v>
      </c>
      <c r="D1510">
        <v>1</v>
      </c>
      <c r="E1510">
        <v>1</v>
      </c>
      <c r="F1510">
        <v>2000</v>
      </c>
      <c r="G1510">
        <v>2342354</v>
      </c>
      <c r="H1510" t="s">
        <v>713</v>
      </c>
      <c r="I1510" t="s">
        <v>714</v>
      </c>
      <c r="J1510" t="s">
        <v>34</v>
      </c>
      <c r="K1510">
        <v>0</v>
      </c>
      <c r="L1510">
        <v>131</v>
      </c>
      <c r="M1510">
        <v>30</v>
      </c>
      <c r="N1510">
        <v>0</v>
      </c>
      <c r="O1510">
        <v>0</v>
      </c>
      <c r="P1510">
        <v>0</v>
      </c>
      <c r="Q1510" t="s">
        <v>46</v>
      </c>
      <c r="T1510" t="s">
        <v>164</v>
      </c>
      <c r="U1510" t="s">
        <v>185</v>
      </c>
      <c r="V1510" t="s">
        <v>38</v>
      </c>
      <c r="W1510" t="s">
        <v>39</v>
      </c>
      <c r="Y1510">
        <v>2004</v>
      </c>
      <c r="Z1510">
        <v>1</v>
      </c>
      <c r="AA1510" t="s">
        <v>716</v>
      </c>
      <c r="AB1510" t="s">
        <v>717</v>
      </c>
      <c r="AC1510" s="1">
        <v>38200</v>
      </c>
      <c r="AE1510" t="s">
        <v>41</v>
      </c>
    </row>
    <row r="1511" spans="1:31" x14ac:dyDescent="0.25">
      <c r="A1511">
        <v>2019</v>
      </c>
      <c r="B1511">
        <v>3</v>
      </c>
      <c r="C1511">
        <v>23</v>
      </c>
      <c r="D1511">
        <v>1</v>
      </c>
      <c r="E1511">
        <v>1</v>
      </c>
      <c r="F1511">
        <v>2000</v>
      </c>
      <c r="G1511">
        <v>2342354</v>
      </c>
      <c r="H1511" t="s">
        <v>713</v>
      </c>
      <c r="I1511" t="s">
        <v>714</v>
      </c>
      <c r="J1511" t="s">
        <v>34</v>
      </c>
      <c r="K1511">
        <v>0</v>
      </c>
      <c r="L1511">
        <v>133</v>
      </c>
      <c r="M1511">
        <v>30</v>
      </c>
      <c r="N1511">
        <v>0</v>
      </c>
      <c r="O1511">
        <v>1890000</v>
      </c>
      <c r="P1511">
        <v>1890000</v>
      </c>
      <c r="Q1511" t="s">
        <v>47</v>
      </c>
      <c r="T1511" t="s">
        <v>164</v>
      </c>
      <c r="U1511" t="s">
        <v>185</v>
      </c>
      <c r="V1511" t="s">
        <v>38</v>
      </c>
      <c r="W1511" t="s">
        <v>39</v>
      </c>
      <c r="Y1511">
        <v>2004</v>
      </c>
      <c r="Z1511">
        <v>1</v>
      </c>
      <c r="AA1511" t="s">
        <v>716</v>
      </c>
      <c r="AB1511" t="s">
        <v>717</v>
      </c>
      <c r="AC1511" s="1">
        <v>38200</v>
      </c>
      <c r="AE1511" t="s">
        <v>41</v>
      </c>
    </row>
    <row r="1512" spans="1:31" x14ac:dyDescent="0.25">
      <c r="A1512">
        <v>2019</v>
      </c>
      <c r="B1512">
        <v>3</v>
      </c>
      <c r="C1512">
        <v>23</v>
      </c>
      <c r="D1512">
        <v>1</v>
      </c>
      <c r="E1512">
        <v>1</v>
      </c>
      <c r="F1512">
        <v>2000</v>
      </c>
      <c r="G1512">
        <v>2342354</v>
      </c>
      <c r="H1512" t="s">
        <v>713</v>
      </c>
      <c r="I1512" t="s">
        <v>714</v>
      </c>
      <c r="J1512" t="s">
        <v>34</v>
      </c>
      <c r="K1512">
        <v>0</v>
      </c>
      <c r="L1512">
        <v>199</v>
      </c>
      <c r="M1512">
        <v>30</v>
      </c>
      <c r="N1512">
        <v>0</v>
      </c>
      <c r="O1512">
        <v>0</v>
      </c>
      <c r="P1512">
        <v>0</v>
      </c>
      <c r="Q1512" t="s">
        <v>48</v>
      </c>
      <c r="T1512" t="s">
        <v>164</v>
      </c>
      <c r="U1512" t="s">
        <v>185</v>
      </c>
      <c r="V1512" t="s">
        <v>38</v>
      </c>
      <c r="W1512" t="s">
        <v>39</v>
      </c>
      <c r="Y1512">
        <v>2004</v>
      </c>
      <c r="Z1512">
        <v>1</v>
      </c>
      <c r="AA1512" t="s">
        <v>716</v>
      </c>
      <c r="AB1512" t="s">
        <v>717</v>
      </c>
      <c r="AC1512" s="1">
        <v>38200</v>
      </c>
      <c r="AE1512" t="s">
        <v>41</v>
      </c>
    </row>
    <row r="1513" spans="1:31" x14ac:dyDescent="0.25">
      <c r="A1513">
        <v>2019</v>
      </c>
      <c r="B1513">
        <v>3</v>
      </c>
      <c r="C1513">
        <v>23</v>
      </c>
      <c r="D1513">
        <v>1</v>
      </c>
      <c r="E1513">
        <v>1</v>
      </c>
      <c r="F1513">
        <v>2000</v>
      </c>
      <c r="G1513">
        <v>2342354</v>
      </c>
      <c r="H1513" t="s">
        <v>713</v>
      </c>
      <c r="I1513" t="s">
        <v>714</v>
      </c>
      <c r="J1513" t="s">
        <v>34</v>
      </c>
      <c r="K1513">
        <v>0</v>
      </c>
      <c r="L1513">
        <v>232</v>
      </c>
      <c r="M1513">
        <v>30</v>
      </c>
      <c r="N1513">
        <v>0</v>
      </c>
      <c r="O1513">
        <v>0</v>
      </c>
      <c r="P1513">
        <v>0</v>
      </c>
      <c r="Q1513" t="s">
        <v>49</v>
      </c>
      <c r="T1513" t="s">
        <v>164</v>
      </c>
      <c r="U1513" t="s">
        <v>185</v>
      </c>
      <c r="V1513" t="s">
        <v>38</v>
      </c>
      <c r="W1513" t="s">
        <v>39</v>
      </c>
      <c r="Y1513">
        <v>2004</v>
      </c>
      <c r="Z1513">
        <v>1</v>
      </c>
      <c r="AA1513" t="s">
        <v>716</v>
      </c>
      <c r="AB1513" t="s">
        <v>717</v>
      </c>
      <c r="AC1513" s="1">
        <v>38200</v>
      </c>
      <c r="AE1513" t="s">
        <v>41</v>
      </c>
    </row>
    <row r="1514" spans="1:31" x14ac:dyDescent="0.25">
      <c r="A1514">
        <v>2019</v>
      </c>
      <c r="B1514">
        <v>3</v>
      </c>
      <c r="C1514">
        <v>23</v>
      </c>
      <c r="D1514">
        <v>1</v>
      </c>
      <c r="E1514">
        <v>1</v>
      </c>
      <c r="F1514">
        <v>28000</v>
      </c>
      <c r="G1514">
        <v>2354380</v>
      </c>
      <c r="H1514" t="s">
        <v>297</v>
      </c>
      <c r="I1514" t="s">
        <v>718</v>
      </c>
      <c r="J1514" t="s">
        <v>34</v>
      </c>
      <c r="K1514">
        <f>O1514+O1515+O1516+O1517+O1518+O1519+O1520+O1521+O1522</f>
        <v>3700000</v>
      </c>
      <c r="L1514">
        <v>111</v>
      </c>
      <c r="M1514">
        <v>10</v>
      </c>
      <c r="N1514" t="s">
        <v>35</v>
      </c>
      <c r="O1514">
        <v>3700000</v>
      </c>
      <c r="P1514">
        <v>3367000</v>
      </c>
      <c r="Q1514" t="s">
        <v>36</v>
      </c>
      <c r="T1514" t="s">
        <v>37</v>
      </c>
      <c r="U1514" t="s">
        <v>1429</v>
      </c>
      <c r="V1514" t="s">
        <v>38</v>
      </c>
      <c r="W1514" t="s">
        <v>39</v>
      </c>
      <c r="Y1514">
        <v>2015</v>
      </c>
      <c r="Z1514">
        <v>1</v>
      </c>
      <c r="AA1514" t="s">
        <v>719</v>
      </c>
      <c r="AB1514" t="s">
        <v>720</v>
      </c>
      <c r="AC1514" s="1">
        <v>42339</v>
      </c>
      <c r="AE1514" t="s">
        <v>41</v>
      </c>
    </row>
    <row r="1515" spans="1:31" x14ac:dyDescent="0.25">
      <c r="A1515">
        <v>2019</v>
      </c>
      <c r="B1515">
        <v>3</v>
      </c>
      <c r="C1515">
        <v>23</v>
      </c>
      <c r="D1515">
        <v>1</v>
      </c>
      <c r="E1515">
        <v>1</v>
      </c>
      <c r="F1515">
        <v>28000</v>
      </c>
      <c r="G1515">
        <v>2354380</v>
      </c>
      <c r="H1515" t="s">
        <v>297</v>
      </c>
      <c r="I1515" t="s">
        <v>718</v>
      </c>
      <c r="J1515" t="s">
        <v>34</v>
      </c>
      <c r="K1515">
        <v>0</v>
      </c>
      <c r="L1515">
        <v>113</v>
      </c>
      <c r="M1515">
        <v>30</v>
      </c>
      <c r="N1515">
        <v>0</v>
      </c>
      <c r="O1515">
        <v>0</v>
      </c>
      <c r="P1515">
        <v>0</v>
      </c>
      <c r="Q1515" t="s">
        <v>42</v>
      </c>
      <c r="T1515" t="s">
        <v>37</v>
      </c>
      <c r="U1515" t="s">
        <v>1429</v>
      </c>
      <c r="V1515" t="s">
        <v>38</v>
      </c>
      <c r="W1515" t="s">
        <v>39</v>
      </c>
      <c r="Y1515">
        <v>2015</v>
      </c>
      <c r="Z1515">
        <v>1</v>
      </c>
      <c r="AA1515" t="s">
        <v>719</v>
      </c>
      <c r="AB1515" t="s">
        <v>720</v>
      </c>
      <c r="AC1515" s="1">
        <v>42339</v>
      </c>
      <c r="AE1515" t="s">
        <v>41</v>
      </c>
    </row>
    <row r="1516" spans="1:31" x14ac:dyDescent="0.25">
      <c r="A1516">
        <v>2019</v>
      </c>
      <c r="B1516">
        <v>3</v>
      </c>
      <c r="C1516">
        <v>23</v>
      </c>
      <c r="D1516">
        <v>1</v>
      </c>
      <c r="E1516">
        <v>1</v>
      </c>
      <c r="F1516">
        <v>28000</v>
      </c>
      <c r="G1516">
        <v>2354380</v>
      </c>
      <c r="H1516" t="s">
        <v>297</v>
      </c>
      <c r="I1516" t="s">
        <v>718</v>
      </c>
      <c r="J1516" t="s">
        <v>34</v>
      </c>
      <c r="K1516">
        <v>0</v>
      </c>
      <c r="L1516">
        <v>114</v>
      </c>
      <c r="M1516">
        <v>10</v>
      </c>
      <c r="N1516">
        <v>0</v>
      </c>
      <c r="O1516">
        <v>0</v>
      </c>
      <c r="P1516">
        <v>0</v>
      </c>
      <c r="Q1516" t="s">
        <v>43</v>
      </c>
      <c r="T1516" t="s">
        <v>37</v>
      </c>
      <c r="U1516" t="s">
        <v>1429</v>
      </c>
      <c r="V1516" t="s">
        <v>38</v>
      </c>
      <c r="W1516" t="s">
        <v>39</v>
      </c>
      <c r="Y1516">
        <v>2015</v>
      </c>
      <c r="Z1516">
        <v>1</v>
      </c>
      <c r="AA1516" t="s">
        <v>719</v>
      </c>
      <c r="AB1516" t="s">
        <v>720</v>
      </c>
      <c r="AC1516" s="1">
        <v>42339</v>
      </c>
      <c r="AE1516" t="s">
        <v>41</v>
      </c>
    </row>
    <row r="1517" spans="1:31" x14ac:dyDescent="0.25">
      <c r="A1517">
        <v>2019</v>
      </c>
      <c r="B1517">
        <v>3</v>
      </c>
      <c r="C1517">
        <v>23</v>
      </c>
      <c r="D1517">
        <v>1</v>
      </c>
      <c r="E1517">
        <v>1</v>
      </c>
      <c r="F1517">
        <v>28000</v>
      </c>
      <c r="G1517">
        <v>2354380</v>
      </c>
      <c r="H1517" t="s">
        <v>297</v>
      </c>
      <c r="I1517" t="s">
        <v>718</v>
      </c>
      <c r="J1517" t="s">
        <v>34</v>
      </c>
      <c r="K1517">
        <v>0</v>
      </c>
      <c r="L1517">
        <v>123</v>
      </c>
      <c r="M1517">
        <v>30</v>
      </c>
      <c r="N1517">
        <v>0</v>
      </c>
      <c r="O1517">
        <v>0</v>
      </c>
      <c r="P1517">
        <v>0</v>
      </c>
      <c r="Q1517" t="s">
        <v>44</v>
      </c>
      <c r="T1517" t="s">
        <v>37</v>
      </c>
      <c r="U1517" t="s">
        <v>1429</v>
      </c>
      <c r="V1517" t="s">
        <v>38</v>
      </c>
      <c r="W1517" t="s">
        <v>39</v>
      </c>
      <c r="Y1517">
        <v>2015</v>
      </c>
      <c r="Z1517">
        <v>1</v>
      </c>
      <c r="AA1517" t="s">
        <v>719</v>
      </c>
      <c r="AB1517" t="s">
        <v>720</v>
      </c>
      <c r="AC1517" s="1">
        <v>42339</v>
      </c>
      <c r="AE1517" t="s">
        <v>41</v>
      </c>
    </row>
    <row r="1518" spans="1:31" x14ac:dyDescent="0.25">
      <c r="A1518">
        <v>2019</v>
      </c>
      <c r="B1518">
        <v>3</v>
      </c>
      <c r="C1518">
        <v>23</v>
      </c>
      <c r="D1518">
        <v>1</v>
      </c>
      <c r="E1518">
        <v>1</v>
      </c>
      <c r="F1518">
        <v>28000</v>
      </c>
      <c r="G1518">
        <v>2354380</v>
      </c>
      <c r="H1518" t="s">
        <v>297</v>
      </c>
      <c r="I1518" t="s">
        <v>718</v>
      </c>
      <c r="J1518" t="s">
        <v>34</v>
      </c>
      <c r="K1518">
        <v>0</v>
      </c>
      <c r="L1518">
        <v>125</v>
      </c>
      <c r="M1518">
        <v>30</v>
      </c>
      <c r="N1518">
        <v>0</v>
      </c>
      <c r="O1518">
        <v>0</v>
      </c>
      <c r="P1518">
        <v>0</v>
      </c>
      <c r="Q1518" t="s">
        <v>45</v>
      </c>
      <c r="T1518" t="s">
        <v>37</v>
      </c>
      <c r="U1518" t="s">
        <v>1429</v>
      </c>
      <c r="V1518" t="s">
        <v>38</v>
      </c>
      <c r="W1518" t="s">
        <v>39</v>
      </c>
      <c r="Y1518">
        <v>2015</v>
      </c>
      <c r="Z1518">
        <v>1</v>
      </c>
      <c r="AA1518" t="s">
        <v>719</v>
      </c>
      <c r="AB1518" t="s">
        <v>720</v>
      </c>
      <c r="AC1518" s="1">
        <v>42339</v>
      </c>
      <c r="AE1518" t="s">
        <v>41</v>
      </c>
    </row>
    <row r="1519" spans="1:31" x14ac:dyDescent="0.25">
      <c r="A1519">
        <v>2019</v>
      </c>
      <c r="B1519">
        <v>3</v>
      </c>
      <c r="C1519">
        <v>23</v>
      </c>
      <c r="D1519">
        <v>1</v>
      </c>
      <c r="E1519">
        <v>1</v>
      </c>
      <c r="F1519">
        <v>28000</v>
      </c>
      <c r="G1519">
        <v>2354380</v>
      </c>
      <c r="H1519" t="s">
        <v>297</v>
      </c>
      <c r="I1519" t="s">
        <v>718</v>
      </c>
      <c r="J1519" t="s">
        <v>34</v>
      </c>
      <c r="K1519">
        <v>0</v>
      </c>
      <c r="L1519">
        <v>131</v>
      </c>
      <c r="M1519">
        <v>30</v>
      </c>
      <c r="N1519">
        <v>0</v>
      </c>
      <c r="O1519">
        <v>0</v>
      </c>
      <c r="P1519">
        <v>0</v>
      </c>
      <c r="Q1519" t="s">
        <v>46</v>
      </c>
      <c r="T1519" t="s">
        <v>37</v>
      </c>
      <c r="U1519" t="s">
        <v>1429</v>
      </c>
      <c r="V1519" t="s">
        <v>38</v>
      </c>
      <c r="W1519" t="s">
        <v>39</v>
      </c>
      <c r="Y1519">
        <v>2015</v>
      </c>
      <c r="Z1519">
        <v>1</v>
      </c>
      <c r="AA1519" t="s">
        <v>719</v>
      </c>
      <c r="AB1519" t="s">
        <v>720</v>
      </c>
      <c r="AC1519" s="1">
        <v>42339</v>
      </c>
      <c r="AE1519" t="s">
        <v>41</v>
      </c>
    </row>
    <row r="1520" spans="1:31" x14ac:dyDescent="0.25">
      <c r="A1520">
        <v>2019</v>
      </c>
      <c r="B1520">
        <v>3</v>
      </c>
      <c r="C1520">
        <v>23</v>
      </c>
      <c r="D1520">
        <v>1</v>
      </c>
      <c r="E1520">
        <v>1</v>
      </c>
      <c r="F1520">
        <v>28000</v>
      </c>
      <c r="G1520">
        <v>2354380</v>
      </c>
      <c r="H1520" t="s">
        <v>297</v>
      </c>
      <c r="I1520" t="s">
        <v>718</v>
      </c>
      <c r="J1520" t="s">
        <v>34</v>
      </c>
      <c r="K1520">
        <v>0</v>
      </c>
      <c r="L1520">
        <v>133</v>
      </c>
      <c r="M1520">
        <v>30</v>
      </c>
      <c r="N1520">
        <v>0</v>
      </c>
      <c r="O1520">
        <v>0</v>
      </c>
      <c r="P1520">
        <v>0</v>
      </c>
      <c r="Q1520" t="s">
        <v>47</v>
      </c>
      <c r="T1520" t="s">
        <v>37</v>
      </c>
      <c r="U1520" t="s">
        <v>1429</v>
      </c>
      <c r="V1520" t="s">
        <v>38</v>
      </c>
      <c r="W1520" t="s">
        <v>39</v>
      </c>
      <c r="Y1520">
        <v>2015</v>
      </c>
      <c r="Z1520">
        <v>1</v>
      </c>
      <c r="AA1520" t="s">
        <v>719</v>
      </c>
      <c r="AB1520" t="s">
        <v>720</v>
      </c>
      <c r="AC1520" s="1">
        <v>42339</v>
      </c>
      <c r="AE1520" t="s">
        <v>41</v>
      </c>
    </row>
    <row r="1521" spans="1:31" x14ac:dyDescent="0.25">
      <c r="A1521">
        <v>2019</v>
      </c>
      <c r="B1521">
        <v>3</v>
      </c>
      <c r="C1521">
        <v>23</v>
      </c>
      <c r="D1521">
        <v>1</v>
      </c>
      <c r="E1521">
        <v>1</v>
      </c>
      <c r="F1521">
        <v>28000</v>
      </c>
      <c r="G1521">
        <v>2354380</v>
      </c>
      <c r="H1521" t="s">
        <v>297</v>
      </c>
      <c r="I1521" t="s">
        <v>718</v>
      </c>
      <c r="J1521" t="s">
        <v>34</v>
      </c>
      <c r="K1521">
        <v>0</v>
      </c>
      <c r="L1521">
        <v>199</v>
      </c>
      <c r="M1521">
        <v>30</v>
      </c>
      <c r="N1521">
        <v>0</v>
      </c>
      <c r="O1521">
        <v>0</v>
      </c>
      <c r="P1521">
        <v>0</v>
      </c>
      <c r="Q1521" t="s">
        <v>48</v>
      </c>
      <c r="T1521" t="s">
        <v>37</v>
      </c>
      <c r="U1521" t="s">
        <v>1429</v>
      </c>
      <c r="V1521" t="s">
        <v>38</v>
      </c>
      <c r="W1521" t="s">
        <v>39</v>
      </c>
      <c r="Y1521">
        <v>2015</v>
      </c>
      <c r="Z1521">
        <v>1</v>
      </c>
      <c r="AA1521" t="s">
        <v>719</v>
      </c>
      <c r="AB1521" t="s">
        <v>720</v>
      </c>
      <c r="AC1521" s="1">
        <v>42339</v>
      </c>
      <c r="AE1521" t="s">
        <v>41</v>
      </c>
    </row>
    <row r="1522" spans="1:31" x14ac:dyDescent="0.25">
      <c r="A1522">
        <v>2019</v>
      </c>
      <c r="B1522">
        <v>3</v>
      </c>
      <c r="C1522">
        <v>23</v>
      </c>
      <c r="D1522">
        <v>1</v>
      </c>
      <c r="E1522">
        <v>1</v>
      </c>
      <c r="F1522">
        <v>28000</v>
      </c>
      <c r="G1522">
        <v>2354380</v>
      </c>
      <c r="H1522" t="s">
        <v>297</v>
      </c>
      <c r="I1522" t="s">
        <v>718</v>
      </c>
      <c r="J1522" t="s">
        <v>34</v>
      </c>
      <c r="K1522">
        <v>0</v>
      </c>
      <c r="L1522">
        <v>232</v>
      </c>
      <c r="M1522">
        <v>30</v>
      </c>
      <c r="N1522">
        <v>0</v>
      </c>
      <c r="O1522">
        <v>0</v>
      </c>
      <c r="P1522">
        <v>0</v>
      </c>
      <c r="Q1522" t="s">
        <v>49</v>
      </c>
      <c r="T1522" t="s">
        <v>37</v>
      </c>
      <c r="U1522" t="s">
        <v>1429</v>
      </c>
      <c r="V1522" t="s">
        <v>38</v>
      </c>
      <c r="W1522" t="s">
        <v>39</v>
      </c>
      <c r="Y1522">
        <v>2015</v>
      </c>
      <c r="Z1522">
        <v>1</v>
      </c>
      <c r="AA1522" t="s">
        <v>719</v>
      </c>
      <c r="AB1522" t="s">
        <v>720</v>
      </c>
      <c r="AC1522" s="1">
        <v>42339</v>
      </c>
      <c r="AE1522" t="s">
        <v>41</v>
      </c>
    </row>
    <row r="1523" spans="1:31" x14ac:dyDescent="0.25">
      <c r="A1523">
        <v>2019</v>
      </c>
      <c r="B1523">
        <v>3</v>
      </c>
      <c r="C1523">
        <v>23</v>
      </c>
      <c r="D1523">
        <v>1</v>
      </c>
      <c r="E1523">
        <v>1</v>
      </c>
      <c r="F1523">
        <v>11000</v>
      </c>
      <c r="G1523">
        <v>2357262</v>
      </c>
      <c r="H1523" t="s">
        <v>721</v>
      </c>
      <c r="I1523" t="s">
        <v>722</v>
      </c>
      <c r="J1523" t="s">
        <v>34</v>
      </c>
      <c r="K1523">
        <f>O1523+O1524+O1525+O1526+O1527+O1528+O1529+O1530+O1531</f>
        <v>10391750</v>
      </c>
      <c r="L1523">
        <v>111</v>
      </c>
      <c r="M1523">
        <v>10</v>
      </c>
      <c r="N1523" t="s">
        <v>723</v>
      </c>
      <c r="O1523">
        <v>7100000</v>
      </c>
      <c r="P1523">
        <v>6461000</v>
      </c>
      <c r="Q1523" t="s">
        <v>36</v>
      </c>
      <c r="T1523" t="s">
        <v>60</v>
      </c>
      <c r="U1523" t="s">
        <v>724</v>
      </c>
      <c r="V1523" t="s">
        <v>38</v>
      </c>
      <c r="W1523" t="s">
        <v>39</v>
      </c>
      <c r="Y1523">
        <v>2004</v>
      </c>
      <c r="Z1523">
        <v>1</v>
      </c>
      <c r="AA1523" t="s">
        <v>725</v>
      </c>
      <c r="AB1523" t="s">
        <v>726</v>
      </c>
      <c r="AC1523" s="1">
        <v>38200</v>
      </c>
      <c r="AE1523" t="s">
        <v>41</v>
      </c>
    </row>
    <row r="1524" spans="1:31" x14ac:dyDescent="0.25">
      <c r="A1524">
        <v>2019</v>
      </c>
      <c r="B1524">
        <v>3</v>
      </c>
      <c r="C1524">
        <v>23</v>
      </c>
      <c r="D1524">
        <v>1</v>
      </c>
      <c r="E1524">
        <v>1</v>
      </c>
      <c r="F1524">
        <v>11000</v>
      </c>
      <c r="G1524">
        <v>2357262</v>
      </c>
      <c r="H1524" t="s">
        <v>721</v>
      </c>
      <c r="I1524" t="s">
        <v>722</v>
      </c>
      <c r="J1524" t="s">
        <v>34</v>
      </c>
      <c r="K1524">
        <v>0</v>
      </c>
      <c r="L1524">
        <v>113</v>
      </c>
      <c r="M1524">
        <v>30</v>
      </c>
      <c r="N1524">
        <v>0</v>
      </c>
      <c r="O1524">
        <v>0</v>
      </c>
      <c r="P1524">
        <v>0</v>
      </c>
      <c r="Q1524" t="s">
        <v>42</v>
      </c>
      <c r="T1524" t="s">
        <v>60</v>
      </c>
      <c r="U1524" t="s">
        <v>724</v>
      </c>
      <c r="V1524" t="s">
        <v>38</v>
      </c>
      <c r="W1524" t="s">
        <v>39</v>
      </c>
      <c r="Y1524">
        <v>2004</v>
      </c>
      <c r="Z1524">
        <v>1</v>
      </c>
      <c r="AA1524" t="s">
        <v>725</v>
      </c>
      <c r="AB1524" t="s">
        <v>726</v>
      </c>
      <c r="AC1524" s="1">
        <v>38200</v>
      </c>
      <c r="AE1524" t="s">
        <v>41</v>
      </c>
    </row>
    <row r="1525" spans="1:31" x14ac:dyDescent="0.25">
      <c r="A1525">
        <v>2019</v>
      </c>
      <c r="B1525">
        <v>3</v>
      </c>
      <c r="C1525">
        <v>23</v>
      </c>
      <c r="D1525">
        <v>1</v>
      </c>
      <c r="E1525">
        <v>1</v>
      </c>
      <c r="F1525">
        <v>11000</v>
      </c>
      <c r="G1525">
        <v>2357262</v>
      </c>
      <c r="H1525" t="s">
        <v>721</v>
      </c>
      <c r="I1525" t="s">
        <v>722</v>
      </c>
      <c r="J1525" t="s">
        <v>34</v>
      </c>
      <c r="K1525">
        <v>0</v>
      </c>
      <c r="L1525">
        <v>114</v>
      </c>
      <c r="M1525">
        <v>30</v>
      </c>
      <c r="N1525">
        <v>0</v>
      </c>
      <c r="O1525">
        <v>0</v>
      </c>
      <c r="P1525">
        <v>0</v>
      </c>
      <c r="Q1525" t="s">
        <v>43</v>
      </c>
      <c r="T1525" t="s">
        <v>60</v>
      </c>
      <c r="U1525" t="s">
        <v>724</v>
      </c>
      <c r="V1525" t="s">
        <v>38</v>
      </c>
      <c r="W1525" t="s">
        <v>39</v>
      </c>
      <c r="Y1525">
        <v>2004</v>
      </c>
      <c r="Z1525">
        <v>1</v>
      </c>
      <c r="AA1525" t="s">
        <v>725</v>
      </c>
      <c r="AB1525" t="s">
        <v>726</v>
      </c>
      <c r="AC1525" s="1">
        <v>38200</v>
      </c>
      <c r="AE1525" t="s">
        <v>41</v>
      </c>
    </row>
    <row r="1526" spans="1:31" x14ac:dyDescent="0.25">
      <c r="A1526">
        <v>2019</v>
      </c>
      <c r="B1526">
        <v>3</v>
      </c>
      <c r="C1526">
        <v>23</v>
      </c>
      <c r="D1526">
        <v>1</v>
      </c>
      <c r="E1526">
        <v>1</v>
      </c>
      <c r="F1526">
        <v>11000</v>
      </c>
      <c r="G1526">
        <v>2357262</v>
      </c>
      <c r="H1526" t="s">
        <v>721</v>
      </c>
      <c r="I1526" t="s">
        <v>722</v>
      </c>
      <c r="J1526" t="s">
        <v>34</v>
      </c>
      <c r="K1526">
        <v>0</v>
      </c>
      <c r="L1526">
        <v>123</v>
      </c>
      <c r="M1526">
        <v>30</v>
      </c>
      <c r="N1526">
        <v>0</v>
      </c>
      <c r="O1526">
        <v>0</v>
      </c>
      <c r="P1526">
        <v>0</v>
      </c>
      <c r="Q1526" t="s">
        <v>44</v>
      </c>
      <c r="T1526" t="s">
        <v>60</v>
      </c>
      <c r="U1526" t="s">
        <v>724</v>
      </c>
      <c r="V1526" t="s">
        <v>38</v>
      </c>
      <c r="W1526" t="s">
        <v>39</v>
      </c>
      <c r="Y1526">
        <v>2004</v>
      </c>
      <c r="Z1526">
        <v>1</v>
      </c>
      <c r="AA1526" t="s">
        <v>725</v>
      </c>
      <c r="AB1526" t="s">
        <v>726</v>
      </c>
      <c r="AC1526" s="1">
        <v>38200</v>
      </c>
      <c r="AE1526" t="s">
        <v>41</v>
      </c>
    </row>
    <row r="1527" spans="1:31" x14ac:dyDescent="0.25">
      <c r="A1527">
        <v>2019</v>
      </c>
      <c r="B1527">
        <v>3</v>
      </c>
      <c r="C1527">
        <v>23</v>
      </c>
      <c r="D1527">
        <v>1</v>
      </c>
      <c r="E1527">
        <v>1</v>
      </c>
      <c r="F1527">
        <v>11000</v>
      </c>
      <c r="G1527">
        <v>2357262</v>
      </c>
      <c r="H1527" t="s">
        <v>721</v>
      </c>
      <c r="I1527" t="s">
        <v>722</v>
      </c>
      <c r="J1527" t="s">
        <v>34</v>
      </c>
      <c r="K1527">
        <v>0</v>
      </c>
      <c r="L1527">
        <v>125</v>
      </c>
      <c r="M1527">
        <v>30</v>
      </c>
      <c r="N1527">
        <v>0</v>
      </c>
      <c r="O1527">
        <v>0</v>
      </c>
      <c r="P1527">
        <v>0</v>
      </c>
      <c r="Q1527" t="s">
        <v>45</v>
      </c>
      <c r="T1527" t="s">
        <v>60</v>
      </c>
      <c r="U1527" t="s">
        <v>724</v>
      </c>
      <c r="V1527" t="s">
        <v>38</v>
      </c>
      <c r="W1527" t="s">
        <v>39</v>
      </c>
      <c r="Y1527">
        <v>2004</v>
      </c>
      <c r="Z1527">
        <v>1</v>
      </c>
      <c r="AA1527" t="s">
        <v>725</v>
      </c>
      <c r="AB1527" t="s">
        <v>726</v>
      </c>
      <c r="AC1527" s="1">
        <v>38200</v>
      </c>
      <c r="AE1527" t="s">
        <v>41</v>
      </c>
    </row>
    <row r="1528" spans="1:31" x14ac:dyDescent="0.25">
      <c r="A1528">
        <v>2019</v>
      </c>
      <c r="B1528">
        <v>3</v>
      </c>
      <c r="C1528">
        <v>23</v>
      </c>
      <c r="D1528">
        <v>1</v>
      </c>
      <c r="E1528">
        <v>1</v>
      </c>
      <c r="F1528">
        <v>11000</v>
      </c>
      <c r="G1528">
        <v>2357262</v>
      </c>
      <c r="H1528" t="s">
        <v>721</v>
      </c>
      <c r="I1528" t="s">
        <v>722</v>
      </c>
      <c r="J1528" t="s">
        <v>34</v>
      </c>
      <c r="K1528">
        <v>0</v>
      </c>
      <c r="L1528">
        <v>131</v>
      </c>
      <c r="M1528">
        <v>30</v>
      </c>
      <c r="N1528">
        <v>0</v>
      </c>
      <c r="O1528">
        <v>0</v>
      </c>
      <c r="P1528">
        <v>0</v>
      </c>
      <c r="Q1528" t="s">
        <v>46</v>
      </c>
      <c r="T1528" t="s">
        <v>60</v>
      </c>
      <c r="U1528" t="s">
        <v>724</v>
      </c>
      <c r="V1528" t="s">
        <v>38</v>
      </c>
      <c r="W1528" t="s">
        <v>39</v>
      </c>
      <c r="Y1528">
        <v>2004</v>
      </c>
      <c r="Z1528">
        <v>1</v>
      </c>
      <c r="AA1528" t="s">
        <v>725</v>
      </c>
      <c r="AB1528" t="s">
        <v>726</v>
      </c>
      <c r="AC1528" s="1">
        <v>38200</v>
      </c>
      <c r="AE1528" t="s">
        <v>41</v>
      </c>
    </row>
    <row r="1529" spans="1:31" x14ac:dyDescent="0.25">
      <c r="A1529">
        <v>2019</v>
      </c>
      <c r="B1529">
        <v>3</v>
      </c>
      <c r="C1529">
        <v>23</v>
      </c>
      <c r="D1529">
        <v>1</v>
      </c>
      <c r="E1529">
        <v>1</v>
      </c>
      <c r="F1529">
        <v>11000</v>
      </c>
      <c r="G1529">
        <v>2357262</v>
      </c>
      <c r="H1529" t="s">
        <v>721</v>
      </c>
      <c r="I1529" t="s">
        <v>722</v>
      </c>
      <c r="J1529" t="s">
        <v>34</v>
      </c>
      <c r="K1529">
        <v>0</v>
      </c>
      <c r="L1529">
        <v>133</v>
      </c>
      <c r="M1529">
        <v>30</v>
      </c>
      <c r="N1529">
        <v>0</v>
      </c>
      <c r="O1529">
        <v>2220000</v>
      </c>
      <c r="P1529">
        <v>2220000</v>
      </c>
      <c r="Q1529" t="s">
        <v>47</v>
      </c>
      <c r="T1529" t="s">
        <v>60</v>
      </c>
      <c r="U1529" t="s">
        <v>724</v>
      </c>
      <c r="V1529" t="s">
        <v>38</v>
      </c>
      <c r="W1529" t="s">
        <v>39</v>
      </c>
      <c r="Y1529">
        <v>2004</v>
      </c>
      <c r="Z1529">
        <v>1</v>
      </c>
      <c r="AA1529" t="s">
        <v>725</v>
      </c>
      <c r="AB1529" t="s">
        <v>726</v>
      </c>
      <c r="AC1529" s="1">
        <v>38200</v>
      </c>
      <c r="AE1529" t="s">
        <v>41</v>
      </c>
    </row>
    <row r="1530" spans="1:31" x14ac:dyDescent="0.25">
      <c r="A1530">
        <v>2019</v>
      </c>
      <c r="B1530">
        <v>3</v>
      </c>
      <c r="C1530">
        <v>23</v>
      </c>
      <c r="D1530">
        <v>1</v>
      </c>
      <c r="E1530">
        <v>1</v>
      </c>
      <c r="F1530">
        <v>11000</v>
      </c>
      <c r="G1530">
        <v>2357262</v>
      </c>
      <c r="H1530" t="s">
        <v>721</v>
      </c>
      <c r="I1530" t="s">
        <v>722</v>
      </c>
      <c r="J1530" t="s">
        <v>34</v>
      </c>
      <c r="K1530">
        <v>0</v>
      </c>
      <c r="L1530">
        <v>199</v>
      </c>
      <c r="M1530">
        <v>30</v>
      </c>
      <c r="N1530">
        <v>0</v>
      </c>
      <c r="O1530">
        <v>300000</v>
      </c>
      <c r="P1530">
        <v>273000</v>
      </c>
      <c r="Q1530" t="s">
        <v>48</v>
      </c>
      <c r="T1530" t="s">
        <v>60</v>
      </c>
      <c r="U1530" t="s">
        <v>724</v>
      </c>
      <c r="V1530" t="s">
        <v>38</v>
      </c>
      <c r="W1530" t="s">
        <v>39</v>
      </c>
      <c r="Y1530">
        <v>2004</v>
      </c>
      <c r="Z1530">
        <v>1</v>
      </c>
      <c r="AA1530" t="s">
        <v>725</v>
      </c>
      <c r="AB1530" t="s">
        <v>726</v>
      </c>
      <c r="AC1530" s="1">
        <v>38200</v>
      </c>
      <c r="AE1530" t="s">
        <v>41</v>
      </c>
    </row>
    <row r="1531" spans="1:31" x14ac:dyDescent="0.25">
      <c r="A1531">
        <v>2019</v>
      </c>
      <c r="B1531">
        <v>3</v>
      </c>
      <c r="C1531">
        <v>23</v>
      </c>
      <c r="D1531">
        <v>1</v>
      </c>
      <c r="E1531">
        <v>1</v>
      </c>
      <c r="F1531">
        <v>11000</v>
      </c>
      <c r="G1531">
        <v>2357262</v>
      </c>
      <c r="H1531" t="s">
        <v>721</v>
      </c>
      <c r="I1531" t="s">
        <v>722</v>
      </c>
      <c r="J1531" t="s">
        <v>34</v>
      </c>
      <c r="K1531">
        <v>0</v>
      </c>
      <c r="L1531">
        <v>232</v>
      </c>
      <c r="M1531">
        <v>30</v>
      </c>
      <c r="N1531">
        <v>0</v>
      </c>
      <c r="O1531">
        <v>771750</v>
      </c>
      <c r="P1531">
        <v>771750</v>
      </c>
      <c r="Q1531" t="s">
        <v>49</v>
      </c>
      <c r="T1531" t="s">
        <v>60</v>
      </c>
      <c r="U1531" t="s">
        <v>724</v>
      </c>
      <c r="V1531" t="s">
        <v>38</v>
      </c>
      <c r="W1531" t="s">
        <v>39</v>
      </c>
      <c r="Y1531">
        <v>2004</v>
      </c>
      <c r="Z1531">
        <v>1</v>
      </c>
      <c r="AA1531" t="s">
        <v>725</v>
      </c>
      <c r="AB1531" t="s">
        <v>726</v>
      </c>
      <c r="AC1531" s="1">
        <v>38200</v>
      </c>
      <c r="AE1531" t="s">
        <v>41</v>
      </c>
    </row>
    <row r="1532" spans="1:31" x14ac:dyDescent="0.25">
      <c r="A1532">
        <v>2019</v>
      </c>
      <c r="B1532">
        <v>3</v>
      </c>
      <c r="C1532">
        <v>23</v>
      </c>
      <c r="D1532">
        <v>1</v>
      </c>
      <c r="E1532">
        <v>1</v>
      </c>
      <c r="F1532">
        <v>22000</v>
      </c>
      <c r="G1532">
        <v>2357268</v>
      </c>
      <c r="H1532" t="s">
        <v>727</v>
      </c>
      <c r="I1532" t="s">
        <v>728</v>
      </c>
      <c r="J1532" t="s">
        <v>34</v>
      </c>
      <c r="K1532">
        <f>O1532+O1533+O1534+O1535+O1536+O1537+O1538+O1539+O1540</f>
        <v>4300000</v>
      </c>
      <c r="L1532">
        <v>111</v>
      </c>
      <c r="M1532">
        <v>10</v>
      </c>
      <c r="N1532" t="s">
        <v>429</v>
      </c>
      <c r="O1532">
        <v>4300000</v>
      </c>
      <c r="P1532">
        <v>3913000</v>
      </c>
      <c r="Q1532" t="s">
        <v>36</v>
      </c>
      <c r="T1532" t="s">
        <v>37</v>
      </c>
      <c r="U1532" t="s">
        <v>1429</v>
      </c>
      <c r="V1532" t="s">
        <v>38</v>
      </c>
      <c r="W1532" t="s">
        <v>39</v>
      </c>
      <c r="Y1532">
        <v>2013</v>
      </c>
      <c r="Z1532">
        <v>1</v>
      </c>
      <c r="AA1532" t="s">
        <v>129</v>
      </c>
      <c r="AB1532" t="s">
        <v>729</v>
      </c>
      <c r="AC1532" s="1">
        <v>41548</v>
      </c>
      <c r="AE1532" t="s">
        <v>41</v>
      </c>
    </row>
    <row r="1533" spans="1:31" x14ac:dyDescent="0.25">
      <c r="A1533">
        <v>2019</v>
      </c>
      <c r="B1533">
        <v>3</v>
      </c>
      <c r="C1533">
        <v>23</v>
      </c>
      <c r="D1533">
        <v>1</v>
      </c>
      <c r="E1533">
        <v>1</v>
      </c>
      <c r="F1533">
        <v>22000</v>
      </c>
      <c r="G1533">
        <v>2357268</v>
      </c>
      <c r="H1533" t="s">
        <v>727</v>
      </c>
      <c r="I1533" t="s">
        <v>728</v>
      </c>
      <c r="J1533" t="s">
        <v>34</v>
      </c>
      <c r="K1533">
        <v>0</v>
      </c>
      <c r="L1533">
        <v>113</v>
      </c>
      <c r="M1533">
        <v>30</v>
      </c>
      <c r="N1533">
        <v>0</v>
      </c>
      <c r="O1533">
        <v>0</v>
      </c>
      <c r="P1533">
        <v>0</v>
      </c>
      <c r="Q1533" t="s">
        <v>42</v>
      </c>
      <c r="T1533" t="s">
        <v>37</v>
      </c>
      <c r="U1533" t="s">
        <v>1429</v>
      </c>
      <c r="V1533" t="s">
        <v>38</v>
      </c>
      <c r="W1533" t="s">
        <v>39</v>
      </c>
      <c r="Y1533">
        <v>2013</v>
      </c>
      <c r="Z1533">
        <v>1</v>
      </c>
      <c r="AA1533" t="s">
        <v>129</v>
      </c>
      <c r="AB1533" t="s">
        <v>729</v>
      </c>
      <c r="AC1533" s="1">
        <v>41548</v>
      </c>
      <c r="AE1533" t="s">
        <v>41</v>
      </c>
    </row>
    <row r="1534" spans="1:31" x14ac:dyDescent="0.25">
      <c r="A1534">
        <v>2019</v>
      </c>
      <c r="B1534">
        <v>3</v>
      </c>
      <c r="C1534">
        <v>23</v>
      </c>
      <c r="D1534">
        <v>1</v>
      </c>
      <c r="E1534">
        <v>1</v>
      </c>
      <c r="F1534">
        <v>22000</v>
      </c>
      <c r="G1534">
        <v>2357268</v>
      </c>
      <c r="H1534" t="s">
        <v>727</v>
      </c>
      <c r="I1534" t="s">
        <v>728</v>
      </c>
      <c r="J1534" t="s">
        <v>34</v>
      </c>
      <c r="K1534">
        <v>0</v>
      </c>
      <c r="L1534">
        <v>114</v>
      </c>
      <c r="M1534">
        <v>10</v>
      </c>
      <c r="N1534">
        <v>0</v>
      </c>
      <c r="O1534">
        <v>0</v>
      </c>
      <c r="P1534">
        <v>0</v>
      </c>
      <c r="Q1534" t="s">
        <v>43</v>
      </c>
      <c r="T1534" t="s">
        <v>37</v>
      </c>
      <c r="U1534" t="s">
        <v>1429</v>
      </c>
      <c r="V1534" t="s">
        <v>38</v>
      </c>
      <c r="W1534" t="s">
        <v>39</v>
      </c>
      <c r="Y1534">
        <v>2013</v>
      </c>
      <c r="Z1534">
        <v>1</v>
      </c>
      <c r="AA1534" t="s">
        <v>129</v>
      </c>
      <c r="AB1534" t="s">
        <v>729</v>
      </c>
      <c r="AC1534" s="1">
        <v>41548</v>
      </c>
      <c r="AE1534" t="s">
        <v>41</v>
      </c>
    </row>
    <row r="1535" spans="1:31" x14ac:dyDescent="0.25">
      <c r="A1535">
        <v>2019</v>
      </c>
      <c r="B1535">
        <v>3</v>
      </c>
      <c r="C1535">
        <v>23</v>
      </c>
      <c r="D1535">
        <v>1</v>
      </c>
      <c r="E1535">
        <v>1</v>
      </c>
      <c r="F1535">
        <v>22000</v>
      </c>
      <c r="G1535">
        <v>2357268</v>
      </c>
      <c r="H1535" t="s">
        <v>727</v>
      </c>
      <c r="I1535" t="s">
        <v>728</v>
      </c>
      <c r="J1535" t="s">
        <v>34</v>
      </c>
      <c r="K1535">
        <v>0</v>
      </c>
      <c r="L1535">
        <v>123</v>
      </c>
      <c r="M1535">
        <v>30</v>
      </c>
      <c r="N1535">
        <v>0</v>
      </c>
      <c r="O1535">
        <v>0</v>
      </c>
      <c r="P1535">
        <v>0</v>
      </c>
      <c r="Q1535" t="s">
        <v>44</v>
      </c>
      <c r="T1535" t="s">
        <v>37</v>
      </c>
      <c r="U1535" t="s">
        <v>1429</v>
      </c>
      <c r="V1535" t="s">
        <v>38</v>
      </c>
      <c r="W1535" t="s">
        <v>39</v>
      </c>
      <c r="Y1535">
        <v>2013</v>
      </c>
      <c r="Z1535">
        <v>1</v>
      </c>
      <c r="AA1535" t="s">
        <v>129</v>
      </c>
      <c r="AB1535" t="s">
        <v>729</v>
      </c>
      <c r="AC1535" s="1">
        <v>41548</v>
      </c>
      <c r="AE1535" t="s">
        <v>41</v>
      </c>
    </row>
    <row r="1536" spans="1:31" x14ac:dyDescent="0.25">
      <c r="A1536">
        <v>2019</v>
      </c>
      <c r="B1536">
        <v>3</v>
      </c>
      <c r="C1536">
        <v>23</v>
      </c>
      <c r="D1536">
        <v>1</v>
      </c>
      <c r="E1536">
        <v>1</v>
      </c>
      <c r="F1536">
        <v>22000</v>
      </c>
      <c r="G1536">
        <v>2357268</v>
      </c>
      <c r="H1536" t="s">
        <v>727</v>
      </c>
      <c r="I1536" t="s">
        <v>728</v>
      </c>
      <c r="J1536" t="s">
        <v>34</v>
      </c>
      <c r="K1536">
        <v>0</v>
      </c>
      <c r="L1536">
        <v>125</v>
      </c>
      <c r="M1536">
        <v>30</v>
      </c>
      <c r="N1536">
        <v>0</v>
      </c>
      <c r="O1536">
        <v>0</v>
      </c>
      <c r="P1536">
        <v>0</v>
      </c>
      <c r="Q1536" t="s">
        <v>45</v>
      </c>
      <c r="T1536" t="s">
        <v>37</v>
      </c>
      <c r="U1536" t="s">
        <v>1429</v>
      </c>
      <c r="V1536" t="s">
        <v>38</v>
      </c>
      <c r="W1536" t="s">
        <v>39</v>
      </c>
      <c r="Y1536">
        <v>2013</v>
      </c>
      <c r="Z1536">
        <v>1</v>
      </c>
      <c r="AA1536" t="s">
        <v>129</v>
      </c>
      <c r="AB1536" t="s">
        <v>729</v>
      </c>
      <c r="AC1536" s="1">
        <v>41548</v>
      </c>
      <c r="AE1536" t="s">
        <v>41</v>
      </c>
    </row>
    <row r="1537" spans="1:31" x14ac:dyDescent="0.25">
      <c r="A1537">
        <v>2019</v>
      </c>
      <c r="B1537">
        <v>3</v>
      </c>
      <c r="C1537">
        <v>23</v>
      </c>
      <c r="D1537">
        <v>1</v>
      </c>
      <c r="E1537">
        <v>1</v>
      </c>
      <c r="F1537">
        <v>22000</v>
      </c>
      <c r="G1537">
        <v>2357268</v>
      </c>
      <c r="H1537" t="s">
        <v>727</v>
      </c>
      <c r="I1537" t="s">
        <v>728</v>
      </c>
      <c r="J1537" t="s">
        <v>34</v>
      </c>
      <c r="K1537">
        <v>0</v>
      </c>
      <c r="L1537">
        <v>131</v>
      </c>
      <c r="M1537">
        <v>30</v>
      </c>
      <c r="N1537">
        <v>0</v>
      </c>
      <c r="O1537">
        <v>0</v>
      </c>
      <c r="P1537">
        <v>0</v>
      </c>
      <c r="Q1537" t="s">
        <v>46</v>
      </c>
      <c r="T1537" t="s">
        <v>37</v>
      </c>
      <c r="U1537" t="s">
        <v>1429</v>
      </c>
      <c r="V1537" t="s">
        <v>38</v>
      </c>
      <c r="W1537" t="s">
        <v>39</v>
      </c>
      <c r="Y1537">
        <v>2013</v>
      </c>
      <c r="Z1537">
        <v>1</v>
      </c>
      <c r="AA1537" t="s">
        <v>129</v>
      </c>
      <c r="AB1537" t="s">
        <v>729</v>
      </c>
      <c r="AC1537" s="1">
        <v>41548</v>
      </c>
      <c r="AE1537" t="s">
        <v>41</v>
      </c>
    </row>
    <row r="1538" spans="1:31" x14ac:dyDescent="0.25">
      <c r="A1538">
        <v>2019</v>
      </c>
      <c r="B1538">
        <v>3</v>
      </c>
      <c r="C1538">
        <v>23</v>
      </c>
      <c r="D1538">
        <v>1</v>
      </c>
      <c r="E1538">
        <v>1</v>
      </c>
      <c r="F1538">
        <v>22000</v>
      </c>
      <c r="G1538">
        <v>2357268</v>
      </c>
      <c r="H1538" t="s">
        <v>727</v>
      </c>
      <c r="I1538" t="s">
        <v>728</v>
      </c>
      <c r="J1538" t="s">
        <v>34</v>
      </c>
      <c r="K1538">
        <v>0</v>
      </c>
      <c r="L1538">
        <v>133</v>
      </c>
      <c r="M1538">
        <v>30</v>
      </c>
      <c r="N1538">
        <v>0</v>
      </c>
      <c r="O1538">
        <v>0</v>
      </c>
      <c r="P1538">
        <v>0</v>
      </c>
      <c r="Q1538" t="s">
        <v>47</v>
      </c>
      <c r="T1538" t="s">
        <v>37</v>
      </c>
      <c r="U1538" t="s">
        <v>1429</v>
      </c>
      <c r="V1538" t="s">
        <v>38</v>
      </c>
      <c r="W1538" t="s">
        <v>39</v>
      </c>
      <c r="Y1538">
        <v>2013</v>
      </c>
      <c r="Z1538">
        <v>1</v>
      </c>
      <c r="AA1538" t="s">
        <v>129</v>
      </c>
      <c r="AB1538" t="s">
        <v>729</v>
      </c>
      <c r="AC1538" s="1">
        <v>41548</v>
      </c>
      <c r="AE1538" t="s">
        <v>41</v>
      </c>
    </row>
    <row r="1539" spans="1:31" x14ac:dyDescent="0.25">
      <c r="A1539">
        <v>2019</v>
      </c>
      <c r="B1539">
        <v>3</v>
      </c>
      <c r="C1539">
        <v>23</v>
      </c>
      <c r="D1539">
        <v>1</v>
      </c>
      <c r="E1539">
        <v>1</v>
      </c>
      <c r="F1539">
        <v>22000</v>
      </c>
      <c r="G1539">
        <v>2357268</v>
      </c>
      <c r="H1539" t="s">
        <v>727</v>
      </c>
      <c r="I1539" t="s">
        <v>728</v>
      </c>
      <c r="J1539" t="s">
        <v>34</v>
      </c>
      <c r="K1539">
        <v>0</v>
      </c>
      <c r="L1539">
        <v>199</v>
      </c>
      <c r="M1539">
        <v>30</v>
      </c>
      <c r="N1539">
        <v>0</v>
      </c>
      <c r="O1539">
        <v>0</v>
      </c>
      <c r="P1539">
        <v>0</v>
      </c>
      <c r="Q1539" t="s">
        <v>48</v>
      </c>
      <c r="T1539" t="s">
        <v>37</v>
      </c>
      <c r="U1539" t="s">
        <v>1429</v>
      </c>
      <c r="V1539" t="s">
        <v>38</v>
      </c>
      <c r="W1539" t="s">
        <v>39</v>
      </c>
      <c r="Y1539">
        <v>2013</v>
      </c>
      <c r="Z1539">
        <v>1</v>
      </c>
      <c r="AA1539" t="s">
        <v>129</v>
      </c>
      <c r="AB1539" t="s">
        <v>729</v>
      </c>
      <c r="AC1539" s="1">
        <v>41548</v>
      </c>
      <c r="AE1539" t="s">
        <v>41</v>
      </c>
    </row>
    <row r="1540" spans="1:31" x14ac:dyDescent="0.25">
      <c r="A1540">
        <v>2019</v>
      </c>
      <c r="B1540">
        <v>3</v>
      </c>
      <c r="C1540">
        <v>23</v>
      </c>
      <c r="D1540">
        <v>1</v>
      </c>
      <c r="E1540">
        <v>1</v>
      </c>
      <c r="F1540">
        <v>22000</v>
      </c>
      <c r="G1540">
        <v>2357268</v>
      </c>
      <c r="H1540" t="s">
        <v>727</v>
      </c>
      <c r="I1540" t="s">
        <v>728</v>
      </c>
      <c r="J1540" t="s">
        <v>34</v>
      </c>
      <c r="K1540">
        <v>0</v>
      </c>
      <c r="L1540">
        <v>232</v>
      </c>
      <c r="M1540">
        <v>30</v>
      </c>
      <c r="N1540">
        <v>0</v>
      </c>
      <c r="O1540">
        <v>0</v>
      </c>
      <c r="P1540">
        <v>0</v>
      </c>
      <c r="Q1540" t="s">
        <v>49</v>
      </c>
      <c r="T1540" t="s">
        <v>37</v>
      </c>
      <c r="U1540" t="s">
        <v>1429</v>
      </c>
      <c r="V1540" t="s">
        <v>38</v>
      </c>
      <c r="W1540" t="s">
        <v>39</v>
      </c>
      <c r="Y1540">
        <v>2013</v>
      </c>
      <c r="Z1540">
        <v>1</v>
      </c>
      <c r="AA1540" t="s">
        <v>129</v>
      </c>
      <c r="AB1540" t="s">
        <v>729</v>
      </c>
      <c r="AC1540" s="1">
        <v>41548</v>
      </c>
      <c r="AE1540" t="s">
        <v>41</v>
      </c>
    </row>
    <row r="1541" spans="1:31" x14ac:dyDescent="0.25">
      <c r="A1541">
        <v>2019</v>
      </c>
      <c r="B1541">
        <v>3</v>
      </c>
      <c r="C1541">
        <v>23</v>
      </c>
      <c r="D1541">
        <v>1</v>
      </c>
      <c r="E1541">
        <v>1</v>
      </c>
      <c r="F1541">
        <v>1000</v>
      </c>
      <c r="G1541">
        <v>2361656</v>
      </c>
      <c r="H1541" t="s">
        <v>730</v>
      </c>
      <c r="I1541" t="s">
        <v>731</v>
      </c>
      <c r="J1541" t="s">
        <v>34</v>
      </c>
      <c r="K1541">
        <f>O1541+O1542+O1543+O1544+O1545+O1546+O1547+O1548+O1549</f>
        <v>16757750</v>
      </c>
      <c r="L1541">
        <v>111</v>
      </c>
      <c r="M1541">
        <v>10</v>
      </c>
      <c r="N1541" t="s">
        <v>59</v>
      </c>
      <c r="O1541">
        <v>10200000</v>
      </c>
      <c r="P1541">
        <v>9282000</v>
      </c>
      <c r="Q1541" t="s">
        <v>36</v>
      </c>
      <c r="T1541" t="s">
        <v>199</v>
      </c>
      <c r="U1541" t="s">
        <v>1437</v>
      </c>
      <c r="V1541" t="s">
        <v>38</v>
      </c>
      <c r="W1541" t="s">
        <v>39</v>
      </c>
      <c r="Y1541">
        <v>2016</v>
      </c>
      <c r="Z1541">
        <v>1</v>
      </c>
      <c r="AA1541" t="s">
        <v>732</v>
      </c>
      <c r="AB1541" t="s">
        <v>733</v>
      </c>
      <c r="AC1541" s="1">
        <v>42622</v>
      </c>
      <c r="AE1541" t="s">
        <v>62</v>
      </c>
    </row>
    <row r="1542" spans="1:31" x14ac:dyDescent="0.25">
      <c r="A1542">
        <v>2019</v>
      </c>
      <c r="B1542">
        <v>3</v>
      </c>
      <c r="C1542">
        <v>23</v>
      </c>
      <c r="D1542">
        <v>1</v>
      </c>
      <c r="E1542">
        <v>1</v>
      </c>
      <c r="F1542">
        <v>1000</v>
      </c>
      <c r="G1542">
        <v>2361656</v>
      </c>
      <c r="H1542" t="s">
        <v>730</v>
      </c>
      <c r="I1542" t="s">
        <v>731</v>
      </c>
      <c r="J1542" t="s">
        <v>34</v>
      </c>
      <c r="K1542">
        <v>0</v>
      </c>
      <c r="L1542">
        <v>113</v>
      </c>
      <c r="M1542">
        <v>30</v>
      </c>
      <c r="N1542">
        <v>0</v>
      </c>
      <c r="O1542">
        <v>1800000</v>
      </c>
      <c r="P1542">
        <v>1800000</v>
      </c>
      <c r="Q1542" t="s">
        <v>42</v>
      </c>
      <c r="T1542" t="s">
        <v>199</v>
      </c>
      <c r="U1542" t="s">
        <v>1437</v>
      </c>
      <c r="V1542" t="s">
        <v>38</v>
      </c>
      <c r="W1542" t="s">
        <v>39</v>
      </c>
      <c r="Y1542">
        <v>2016</v>
      </c>
      <c r="Z1542">
        <v>1</v>
      </c>
      <c r="AA1542" t="s">
        <v>732</v>
      </c>
      <c r="AB1542" t="s">
        <v>733</v>
      </c>
      <c r="AC1542" s="1">
        <v>42622</v>
      </c>
      <c r="AE1542" t="s">
        <v>41</v>
      </c>
    </row>
    <row r="1543" spans="1:31" x14ac:dyDescent="0.25">
      <c r="A1543">
        <v>2019</v>
      </c>
      <c r="B1543">
        <v>3</v>
      </c>
      <c r="C1543">
        <v>23</v>
      </c>
      <c r="D1543">
        <v>1</v>
      </c>
      <c r="E1543">
        <v>1</v>
      </c>
      <c r="F1543">
        <v>1000</v>
      </c>
      <c r="G1543">
        <v>2361656</v>
      </c>
      <c r="H1543" t="s">
        <v>730</v>
      </c>
      <c r="I1543" t="s">
        <v>731</v>
      </c>
      <c r="J1543" t="s">
        <v>34</v>
      </c>
      <c r="K1543">
        <v>0</v>
      </c>
      <c r="L1543">
        <v>114</v>
      </c>
      <c r="M1543">
        <v>10</v>
      </c>
      <c r="N1543">
        <v>0</v>
      </c>
      <c r="O1543">
        <v>0</v>
      </c>
      <c r="P1543">
        <v>0</v>
      </c>
      <c r="Q1543" t="s">
        <v>43</v>
      </c>
      <c r="T1543" t="s">
        <v>199</v>
      </c>
      <c r="U1543" t="s">
        <v>1437</v>
      </c>
      <c r="V1543" t="s">
        <v>38</v>
      </c>
      <c r="W1543" t="s">
        <v>39</v>
      </c>
      <c r="Y1543">
        <v>2016</v>
      </c>
      <c r="Z1543">
        <v>1</v>
      </c>
      <c r="AA1543" t="s">
        <v>732</v>
      </c>
      <c r="AB1543" t="s">
        <v>733</v>
      </c>
      <c r="AC1543" s="1">
        <v>42622</v>
      </c>
      <c r="AE1543" t="s">
        <v>41</v>
      </c>
    </row>
    <row r="1544" spans="1:31" x14ac:dyDescent="0.25">
      <c r="A1544">
        <v>2019</v>
      </c>
      <c r="B1544">
        <v>3</v>
      </c>
      <c r="C1544">
        <v>23</v>
      </c>
      <c r="D1544">
        <v>1</v>
      </c>
      <c r="E1544">
        <v>1</v>
      </c>
      <c r="F1544">
        <v>1000</v>
      </c>
      <c r="G1544">
        <v>2361656</v>
      </c>
      <c r="H1544" t="s">
        <v>730</v>
      </c>
      <c r="I1544" t="s">
        <v>731</v>
      </c>
      <c r="J1544" t="s">
        <v>34</v>
      </c>
      <c r="K1544">
        <v>0</v>
      </c>
      <c r="L1544">
        <v>123</v>
      </c>
      <c r="M1544">
        <v>30</v>
      </c>
      <c r="N1544">
        <v>0</v>
      </c>
      <c r="O1544">
        <v>0</v>
      </c>
      <c r="P1544">
        <v>0</v>
      </c>
      <c r="Q1544" t="s">
        <v>44</v>
      </c>
      <c r="T1544" t="s">
        <v>199</v>
      </c>
      <c r="U1544" t="s">
        <v>1437</v>
      </c>
      <c r="V1544" t="s">
        <v>38</v>
      </c>
      <c r="W1544" t="s">
        <v>39</v>
      </c>
      <c r="Y1544">
        <v>2016</v>
      </c>
      <c r="Z1544">
        <v>1</v>
      </c>
      <c r="AA1544" t="s">
        <v>732</v>
      </c>
      <c r="AB1544" t="s">
        <v>733</v>
      </c>
      <c r="AC1544" s="1">
        <v>42622</v>
      </c>
      <c r="AE1544" t="s">
        <v>41</v>
      </c>
    </row>
    <row r="1545" spans="1:31" x14ac:dyDescent="0.25">
      <c r="A1545">
        <v>2019</v>
      </c>
      <c r="B1545">
        <v>3</v>
      </c>
      <c r="C1545">
        <v>23</v>
      </c>
      <c r="D1545">
        <v>1</v>
      </c>
      <c r="E1545">
        <v>1</v>
      </c>
      <c r="F1545">
        <v>1000</v>
      </c>
      <c r="G1545">
        <v>2361656</v>
      </c>
      <c r="H1545" t="s">
        <v>730</v>
      </c>
      <c r="I1545" t="s">
        <v>731</v>
      </c>
      <c r="J1545" t="s">
        <v>34</v>
      </c>
      <c r="K1545">
        <v>0</v>
      </c>
      <c r="L1545">
        <v>125</v>
      </c>
      <c r="M1545">
        <v>30</v>
      </c>
      <c r="N1545">
        <v>0</v>
      </c>
      <c r="O1545">
        <v>0</v>
      </c>
      <c r="P1545">
        <v>0</v>
      </c>
      <c r="Q1545" t="s">
        <v>45</v>
      </c>
      <c r="T1545" t="s">
        <v>199</v>
      </c>
      <c r="U1545" t="s">
        <v>1437</v>
      </c>
      <c r="V1545" t="s">
        <v>38</v>
      </c>
      <c r="W1545" t="s">
        <v>39</v>
      </c>
      <c r="Y1545">
        <v>2016</v>
      </c>
      <c r="Z1545">
        <v>1</v>
      </c>
      <c r="AA1545" t="s">
        <v>732</v>
      </c>
      <c r="AB1545" t="s">
        <v>733</v>
      </c>
      <c r="AC1545" s="1">
        <v>42622</v>
      </c>
      <c r="AE1545" t="s">
        <v>41</v>
      </c>
    </row>
    <row r="1546" spans="1:31" x14ac:dyDescent="0.25">
      <c r="A1546">
        <v>2019</v>
      </c>
      <c r="B1546">
        <v>3</v>
      </c>
      <c r="C1546">
        <v>23</v>
      </c>
      <c r="D1546">
        <v>1</v>
      </c>
      <c r="E1546">
        <v>1</v>
      </c>
      <c r="F1546">
        <v>1000</v>
      </c>
      <c r="G1546">
        <v>2361656</v>
      </c>
      <c r="H1546" t="s">
        <v>730</v>
      </c>
      <c r="I1546" t="s">
        <v>731</v>
      </c>
      <c r="J1546" t="s">
        <v>34</v>
      </c>
      <c r="K1546">
        <v>0</v>
      </c>
      <c r="L1546">
        <v>131</v>
      </c>
      <c r="M1546">
        <v>30</v>
      </c>
      <c r="N1546">
        <v>0</v>
      </c>
      <c r="O1546">
        <v>0</v>
      </c>
      <c r="P1546">
        <v>0</v>
      </c>
      <c r="Q1546" t="s">
        <v>46</v>
      </c>
      <c r="T1546" t="s">
        <v>199</v>
      </c>
      <c r="U1546" t="s">
        <v>1437</v>
      </c>
      <c r="V1546" t="s">
        <v>38</v>
      </c>
      <c r="W1546" t="s">
        <v>39</v>
      </c>
      <c r="Y1546">
        <v>2016</v>
      </c>
      <c r="Z1546">
        <v>1</v>
      </c>
      <c r="AA1546" t="s">
        <v>732</v>
      </c>
      <c r="AB1546" t="s">
        <v>733</v>
      </c>
      <c r="AC1546" s="1">
        <v>42622</v>
      </c>
      <c r="AE1546" t="s">
        <v>41</v>
      </c>
    </row>
    <row r="1547" spans="1:31" x14ac:dyDescent="0.25">
      <c r="A1547">
        <v>2019</v>
      </c>
      <c r="B1547">
        <v>3</v>
      </c>
      <c r="C1547">
        <v>23</v>
      </c>
      <c r="D1547">
        <v>1</v>
      </c>
      <c r="E1547">
        <v>1</v>
      </c>
      <c r="F1547">
        <v>1000</v>
      </c>
      <c r="G1547">
        <v>2361656</v>
      </c>
      <c r="H1547" t="s">
        <v>730</v>
      </c>
      <c r="I1547" t="s">
        <v>731</v>
      </c>
      <c r="J1547" t="s">
        <v>34</v>
      </c>
      <c r="K1547">
        <v>0</v>
      </c>
      <c r="L1547">
        <v>133</v>
      </c>
      <c r="M1547">
        <v>30</v>
      </c>
      <c r="N1547">
        <v>0</v>
      </c>
      <c r="O1547">
        <v>3600000</v>
      </c>
      <c r="P1547">
        <v>3600000</v>
      </c>
      <c r="Q1547" t="s">
        <v>47</v>
      </c>
      <c r="T1547" t="s">
        <v>199</v>
      </c>
      <c r="U1547" t="s">
        <v>1437</v>
      </c>
      <c r="V1547" t="s">
        <v>38</v>
      </c>
      <c r="W1547" t="s">
        <v>39</v>
      </c>
      <c r="Y1547">
        <v>2016</v>
      </c>
      <c r="Z1547">
        <v>1</v>
      </c>
      <c r="AA1547" t="s">
        <v>732</v>
      </c>
      <c r="AB1547" t="s">
        <v>733</v>
      </c>
      <c r="AC1547" s="1">
        <v>42622</v>
      </c>
      <c r="AE1547" t="s">
        <v>41</v>
      </c>
    </row>
    <row r="1548" spans="1:31" x14ac:dyDescent="0.25">
      <c r="A1548">
        <v>2019</v>
      </c>
      <c r="B1548">
        <v>3</v>
      </c>
      <c r="C1548">
        <v>23</v>
      </c>
      <c r="D1548">
        <v>1</v>
      </c>
      <c r="E1548">
        <v>1</v>
      </c>
      <c r="F1548">
        <v>1000</v>
      </c>
      <c r="G1548">
        <v>2361656</v>
      </c>
      <c r="H1548" t="s">
        <v>730</v>
      </c>
      <c r="I1548" t="s">
        <v>731</v>
      </c>
      <c r="J1548" t="s">
        <v>34</v>
      </c>
      <c r="K1548">
        <v>0</v>
      </c>
      <c r="L1548">
        <v>199</v>
      </c>
      <c r="M1548">
        <v>30</v>
      </c>
      <c r="N1548">
        <v>0</v>
      </c>
      <c r="O1548">
        <v>0</v>
      </c>
      <c r="P1548">
        <v>0</v>
      </c>
      <c r="Q1548" t="s">
        <v>48</v>
      </c>
      <c r="T1548" t="s">
        <v>199</v>
      </c>
      <c r="U1548" t="s">
        <v>1437</v>
      </c>
      <c r="V1548" t="s">
        <v>38</v>
      </c>
      <c r="W1548" t="s">
        <v>39</v>
      </c>
      <c r="Y1548">
        <v>2016</v>
      </c>
      <c r="Z1548">
        <v>1</v>
      </c>
      <c r="AA1548" t="s">
        <v>732</v>
      </c>
      <c r="AB1548" t="s">
        <v>733</v>
      </c>
      <c r="AC1548" s="1">
        <v>42622</v>
      </c>
      <c r="AE1548" t="s">
        <v>41</v>
      </c>
    </row>
    <row r="1549" spans="1:31" x14ac:dyDescent="0.25">
      <c r="A1549">
        <v>2019</v>
      </c>
      <c r="B1549">
        <v>3</v>
      </c>
      <c r="C1549">
        <v>23</v>
      </c>
      <c r="D1549">
        <v>1</v>
      </c>
      <c r="E1549">
        <v>1</v>
      </c>
      <c r="F1549">
        <v>1000</v>
      </c>
      <c r="G1549">
        <v>2361656</v>
      </c>
      <c r="H1549" t="s">
        <v>730</v>
      </c>
      <c r="I1549" t="s">
        <v>731</v>
      </c>
      <c r="J1549" t="s">
        <v>34</v>
      </c>
      <c r="K1549">
        <v>0</v>
      </c>
      <c r="L1549">
        <v>232</v>
      </c>
      <c r="M1549">
        <v>30</v>
      </c>
      <c r="N1549">
        <v>0</v>
      </c>
      <c r="O1549">
        <v>1157750</v>
      </c>
      <c r="P1549">
        <v>1157750</v>
      </c>
      <c r="Q1549" t="s">
        <v>49</v>
      </c>
      <c r="T1549" t="s">
        <v>199</v>
      </c>
      <c r="U1549" t="s">
        <v>1437</v>
      </c>
      <c r="V1549" t="s">
        <v>38</v>
      </c>
      <c r="W1549" t="s">
        <v>39</v>
      </c>
      <c r="Y1549">
        <v>2016</v>
      </c>
      <c r="Z1549">
        <v>1</v>
      </c>
      <c r="AA1549" t="s">
        <v>732</v>
      </c>
      <c r="AB1549" t="s">
        <v>733</v>
      </c>
      <c r="AC1549" s="1">
        <v>42622</v>
      </c>
      <c r="AE1549" t="s">
        <v>41</v>
      </c>
    </row>
    <row r="1550" spans="1:31" x14ac:dyDescent="0.25">
      <c r="A1550">
        <v>2019</v>
      </c>
      <c r="B1550">
        <v>3</v>
      </c>
      <c r="C1550">
        <v>23</v>
      </c>
      <c r="D1550">
        <v>1</v>
      </c>
      <c r="E1550">
        <v>1</v>
      </c>
      <c r="F1550">
        <v>5100</v>
      </c>
      <c r="G1550">
        <v>2393086</v>
      </c>
      <c r="H1550" t="s">
        <v>734</v>
      </c>
      <c r="I1550" t="s">
        <v>735</v>
      </c>
      <c r="J1550" t="s">
        <v>34</v>
      </c>
      <c r="K1550">
        <f>O1550+O1551+O1552+O1553+O1554+O1555+O1556+O1557+O1558</f>
        <v>11066050</v>
      </c>
      <c r="L1550">
        <v>111</v>
      </c>
      <c r="M1550">
        <v>30</v>
      </c>
      <c r="N1550" t="s">
        <v>133</v>
      </c>
      <c r="O1550">
        <v>4900000</v>
      </c>
      <c r="P1550">
        <v>4459000</v>
      </c>
      <c r="Q1550" t="s">
        <v>36</v>
      </c>
      <c r="T1550" t="s">
        <v>37</v>
      </c>
      <c r="U1550" t="s">
        <v>1429</v>
      </c>
      <c r="V1550" t="s">
        <v>38</v>
      </c>
      <c r="W1550" t="s">
        <v>39</v>
      </c>
      <c r="Y1550">
        <v>2004</v>
      </c>
      <c r="Z1550">
        <v>1</v>
      </c>
      <c r="AA1550" t="s">
        <v>736</v>
      </c>
      <c r="AB1550" t="s">
        <v>737</v>
      </c>
      <c r="AC1550" s="1">
        <v>38292</v>
      </c>
      <c r="AE1550" t="s">
        <v>41</v>
      </c>
    </row>
    <row r="1551" spans="1:31" x14ac:dyDescent="0.25">
      <c r="A1551">
        <v>2019</v>
      </c>
      <c r="B1551">
        <v>3</v>
      </c>
      <c r="C1551">
        <v>23</v>
      </c>
      <c r="D1551">
        <v>1</v>
      </c>
      <c r="E1551">
        <v>1</v>
      </c>
      <c r="F1551">
        <v>5100</v>
      </c>
      <c r="G1551">
        <v>2393086</v>
      </c>
      <c r="H1551" t="s">
        <v>734</v>
      </c>
      <c r="I1551" t="s">
        <v>735</v>
      </c>
      <c r="J1551" t="s">
        <v>34</v>
      </c>
      <c r="K1551">
        <v>0</v>
      </c>
      <c r="L1551">
        <v>113</v>
      </c>
      <c r="M1551">
        <v>30</v>
      </c>
      <c r="N1551">
        <v>0</v>
      </c>
      <c r="O1551">
        <v>0</v>
      </c>
      <c r="P1551">
        <v>0</v>
      </c>
      <c r="Q1551" t="s">
        <v>42</v>
      </c>
      <c r="T1551" t="s">
        <v>37</v>
      </c>
      <c r="U1551" t="s">
        <v>1429</v>
      </c>
      <c r="V1551" t="s">
        <v>38</v>
      </c>
      <c r="W1551" t="s">
        <v>39</v>
      </c>
      <c r="Y1551">
        <v>2004</v>
      </c>
      <c r="Z1551">
        <v>1</v>
      </c>
      <c r="AA1551" t="s">
        <v>736</v>
      </c>
      <c r="AB1551" t="s">
        <v>737</v>
      </c>
      <c r="AC1551" s="1">
        <v>38292</v>
      </c>
      <c r="AE1551" t="s">
        <v>41</v>
      </c>
    </row>
    <row r="1552" spans="1:31" x14ac:dyDescent="0.25">
      <c r="A1552">
        <v>2019</v>
      </c>
      <c r="B1552">
        <v>3</v>
      </c>
      <c r="C1552">
        <v>23</v>
      </c>
      <c r="D1552">
        <v>1</v>
      </c>
      <c r="E1552">
        <v>1</v>
      </c>
      <c r="F1552">
        <v>5100</v>
      </c>
      <c r="G1552">
        <v>2393086</v>
      </c>
      <c r="H1552" t="s">
        <v>734</v>
      </c>
      <c r="I1552" t="s">
        <v>735</v>
      </c>
      <c r="J1552" t="s">
        <v>34</v>
      </c>
      <c r="K1552">
        <v>0</v>
      </c>
      <c r="L1552">
        <v>114</v>
      </c>
      <c r="M1552">
        <v>30</v>
      </c>
      <c r="N1552">
        <v>0</v>
      </c>
      <c r="O1552">
        <v>0</v>
      </c>
      <c r="P1552">
        <v>0</v>
      </c>
      <c r="Q1552" t="s">
        <v>43</v>
      </c>
      <c r="T1552" t="s">
        <v>37</v>
      </c>
      <c r="U1552" t="s">
        <v>1429</v>
      </c>
      <c r="V1552" t="s">
        <v>38</v>
      </c>
      <c r="W1552" t="s">
        <v>39</v>
      </c>
      <c r="Y1552">
        <v>2004</v>
      </c>
      <c r="Z1552">
        <v>1</v>
      </c>
      <c r="AA1552" t="s">
        <v>736</v>
      </c>
      <c r="AB1552" t="s">
        <v>737</v>
      </c>
      <c r="AC1552" s="1">
        <v>38292</v>
      </c>
      <c r="AE1552" t="s">
        <v>41</v>
      </c>
    </row>
    <row r="1553" spans="1:31" x14ac:dyDescent="0.25">
      <c r="A1553">
        <v>2019</v>
      </c>
      <c r="B1553">
        <v>3</v>
      </c>
      <c r="C1553">
        <v>23</v>
      </c>
      <c r="D1553">
        <v>1</v>
      </c>
      <c r="E1553">
        <v>1</v>
      </c>
      <c r="F1553">
        <v>5100</v>
      </c>
      <c r="G1553">
        <v>2393086</v>
      </c>
      <c r="H1553" t="s">
        <v>734</v>
      </c>
      <c r="I1553" t="s">
        <v>735</v>
      </c>
      <c r="J1553" t="s">
        <v>34</v>
      </c>
      <c r="K1553">
        <v>0</v>
      </c>
      <c r="L1553">
        <v>123</v>
      </c>
      <c r="M1553">
        <v>30</v>
      </c>
      <c r="N1553">
        <v>0</v>
      </c>
      <c r="O1553">
        <v>0</v>
      </c>
      <c r="P1553">
        <v>0</v>
      </c>
      <c r="Q1553" t="s">
        <v>44</v>
      </c>
      <c r="T1553" t="s">
        <v>37</v>
      </c>
      <c r="U1553" t="s">
        <v>1429</v>
      </c>
      <c r="V1553" t="s">
        <v>38</v>
      </c>
      <c r="W1553" t="s">
        <v>39</v>
      </c>
      <c r="Y1553">
        <v>2004</v>
      </c>
      <c r="Z1553">
        <v>1</v>
      </c>
      <c r="AA1553" t="s">
        <v>736</v>
      </c>
      <c r="AB1553" t="s">
        <v>737</v>
      </c>
      <c r="AC1553" s="1">
        <v>38292</v>
      </c>
      <c r="AE1553" t="s">
        <v>41</v>
      </c>
    </row>
    <row r="1554" spans="1:31" x14ac:dyDescent="0.25">
      <c r="A1554">
        <v>2019</v>
      </c>
      <c r="B1554">
        <v>3</v>
      </c>
      <c r="C1554">
        <v>23</v>
      </c>
      <c r="D1554">
        <v>1</v>
      </c>
      <c r="E1554">
        <v>1</v>
      </c>
      <c r="F1554">
        <v>5100</v>
      </c>
      <c r="G1554">
        <v>2393086</v>
      </c>
      <c r="H1554" t="s">
        <v>734</v>
      </c>
      <c r="I1554" t="s">
        <v>735</v>
      </c>
      <c r="J1554" t="s">
        <v>34</v>
      </c>
      <c r="K1554">
        <v>0</v>
      </c>
      <c r="L1554">
        <v>125</v>
      </c>
      <c r="M1554">
        <v>30</v>
      </c>
      <c r="N1554">
        <v>0</v>
      </c>
      <c r="O1554">
        <v>0</v>
      </c>
      <c r="P1554">
        <v>0</v>
      </c>
      <c r="Q1554" t="s">
        <v>45</v>
      </c>
      <c r="T1554" t="s">
        <v>37</v>
      </c>
      <c r="U1554" t="s">
        <v>1429</v>
      </c>
      <c r="V1554" t="s">
        <v>38</v>
      </c>
      <c r="W1554" t="s">
        <v>39</v>
      </c>
      <c r="Y1554">
        <v>2004</v>
      </c>
      <c r="Z1554">
        <v>1</v>
      </c>
      <c r="AA1554" t="s">
        <v>736</v>
      </c>
      <c r="AB1554" t="s">
        <v>737</v>
      </c>
      <c r="AC1554" s="1">
        <v>38292</v>
      </c>
      <c r="AE1554" t="s">
        <v>41</v>
      </c>
    </row>
    <row r="1555" spans="1:31" x14ac:dyDescent="0.25">
      <c r="A1555">
        <v>2019</v>
      </c>
      <c r="B1555">
        <v>3</v>
      </c>
      <c r="C1555">
        <v>23</v>
      </c>
      <c r="D1555">
        <v>1</v>
      </c>
      <c r="E1555">
        <v>1</v>
      </c>
      <c r="F1555">
        <v>5100</v>
      </c>
      <c r="G1555">
        <v>2393086</v>
      </c>
      <c r="H1555" t="s">
        <v>734</v>
      </c>
      <c r="I1555" t="s">
        <v>735</v>
      </c>
      <c r="J1555" t="s">
        <v>34</v>
      </c>
      <c r="K1555">
        <v>0</v>
      </c>
      <c r="L1555">
        <v>131</v>
      </c>
      <c r="M1555">
        <v>30</v>
      </c>
      <c r="N1555">
        <v>0</v>
      </c>
      <c r="O1555">
        <v>0</v>
      </c>
      <c r="P1555">
        <v>0</v>
      </c>
      <c r="Q1555" t="s">
        <v>46</v>
      </c>
      <c r="T1555" t="s">
        <v>37</v>
      </c>
      <c r="U1555" t="s">
        <v>1429</v>
      </c>
      <c r="V1555" t="s">
        <v>38</v>
      </c>
      <c r="W1555" t="s">
        <v>39</v>
      </c>
      <c r="Y1555">
        <v>2004</v>
      </c>
      <c r="Z1555">
        <v>1</v>
      </c>
      <c r="AA1555" t="s">
        <v>736</v>
      </c>
      <c r="AB1555" t="s">
        <v>737</v>
      </c>
      <c r="AC1555" s="1">
        <v>38292</v>
      </c>
      <c r="AE1555" t="s">
        <v>41</v>
      </c>
    </row>
    <row r="1556" spans="1:31" x14ac:dyDescent="0.25">
      <c r="A1556">
        <v>2019</v>
      </c>
      <c r="B1556">
        <v>3</v>
      </c>
      <c r="C1556">
        <v>23</v>
      </c>
      <c r="D1556">
        <v>1</v>
      </c>
      <c r="E1556">
        <v>1</v>
      </c>
      <c r="F1556">
        <v>5100</v>
      </c>
      <c r="G1556">
        <v>2393086</v>
      </c>
      <c r="H1556" t="s">
        <v>734</v>
      </c>
      <c r="I1556" t="s">
        <v>735</v>
      </c>
      <c r="J1556" t="s">
        <v>34</v>
      </c>
      <c r="K1556">
        <v>0</v>
      </c>
      <c r="L1556">
        <v>133</v>
      </c>
      <c r="M1556">
        <v>30</v>
      </c>
      <c r="N1556">
        <v>0</v>
      </c>
      <c r="O1556">
        <v>0</v>
      </c>
      <c r="P1556">
        <v>0</v>
      </c>
      <c r="Q1556" t="s">
        <v>47</v>
      </c>
      <c r="T1556" t="s">
        <v>37</v>
      </c>
      <c r="U1556" t="s">
        <v>1429</v>
      </c>
      <c r="V1556" t="s">
        <v>38</v>
      </c>
      <c r="W1556" t="s">
        <v>39</v>
      </c>
      <c r="Y1556">
        <v>2004</v>
      </c>
      <c r="Z1556">
        <v>1</v>
      </c>
      <c r="AA1556" t="s">
        <v>736</v>
      </c>
      <c r="AB1556" t="s">
        <v>737</v>
      </c>
      <c r="AC1556" s="1">
        <v>38292</v>
      </c>
      <c r="AE1556" t="s">
        <v>41</v>
      </c>
    </row>
    <row r="1557" spans="1:31" x14ac:dyDescent="0.25">
      <c r="A1557">
        <v>2019</v>
      </c>
      <c r="B1557">
        <v>3</v>
      </c>
      <c r="C1557">
        <v>23</v>
      </c>
      <c r="D1557">
        <v>1</v>
      </c>
      <c r="E1557">
        <v>1</v>
      </c>
      <c r="F1557">
        <v>5100</v>
      </c>
      <c r="G1557">
        <v>2393086</v>
      </c>
      <c r="H1557" t="s">
        <v>734</v>
      </c>
      <c r="I1557" t="s">
        <v>735</v>
      </c>
      <c r="J1557" t="s">
        <v>34</v>
      </c>
      <c r="K1557">
        <v>0</v>
      </c>
      <c r="L1557">
        <v>199</v>
      </c>
      <c r="M1557">
        <v>30</v>
      </c>
      <c r="N1557">
        <v>0</v>
      </c>
      <c r="O1557">
        <v>0</v>
      </c>
      <c r="P1557">
        <v>0</v>
      </c>
      <c r="Q1557" t="s">
        <v>48</v>
      </c>
      <c r="T1557" t="s">
        <v>37</v>
      </c>
      <c r="U1557" t="s">
        <v>1429</v>
      </c>
      <c r="V1557" t="s">
        <v>38</v>
      </c>
      <c r="W1557" t="s">
        <v>39</v>
      </c>
      <c r="Y1557">
        <v>2004</v>
      </c>
      <c r="Z1557">
        <v>1</v>
      </c>
      <c r="AA1557" t="s">
        <v>736</v>
      </c>
      <c r="AB1557" t="s">
        <v>737</v>
      </c>
      <c r="AC1557" s="1">
        <v>38292</v>
      </c>
      <c r="AE1557" t="s">
        <v>41</v>
      </c>
    </row>
    <row r="1558" spans="1:31" x14ac:dyDescent="0.25">
      <c r="A1558">
        <v>2019</v>
      </c>
      <c r="B1558">
        <v>3</v>
      </c>
      <c r="C1558">
        <v>23</v>
      </c>
      <c r="D1558">
        <v>1</v>
      </c>
      <c r="E1558">
        <v>1</v>
      </c>
      <c r="F1558">
        <v>5100</v>
      </c>
      <c r="G1558">
        <v>2393086</v>
      </c>
      <c r="H1558" t="s">
        <v>734</v>
      </c>
      <c r="I1558" t="s">
        <v>735</v>
      </c>
      <c r="J1558" t="s">
        <v>34</v>
      </c>
      <c r="K1558">
        <v>0</v>
      </c>
      <c r="L1558">
        <v>232</v>
      </c>
      <c r="M1558">
        <v>30</v>
      </c>
      <c r="N1558">
        <v>0</v>
      </c>
      <c r="O1558">
        <f>2055350*3</f>
        <v>6166050</v>
      </c>
      <c r="P1558">
        <f>2055350*3</f>
        <v>6166050</v>
      </c>
      <c r="Q1558" t="s">
        <v>49</v>
      </c>
      <c r="T1558" t="s">
        <v>37</v>
      </c>
      <c r="U1558" t="s">
        <v>1429</v>
      </c>
      <c r="V1558" t="s">
        <v>38</v>
      </c>
      <c r="W1558" t="s">
        <v>39</v>
      </c>
      <c r="Y1558">
        <v>2004</v>
      </c>
      <c r="Z1558">
        <v>1</v>
      </c>
      <c r="AA1558" t="s">
        <v>736</v>
      </c>
      <c r="AB1558" t="s">
        <v>737</v>
      </c>
      <c r="AC1558" s="1">
        <v>38292</v>
      </c>
      <c r="AE1558" t="s">
        <v>41</v>
      </c>
    </row>
    <row r="1559" spans="1:31" x14ac:dyDescent="0.25">
      <c r="A1559">
        <v>2019</v>
      </c>
      <c r="B1559">
        <v>3</v>
      </c>
      <c r="C1559">
        <v>23</v>
      </c>
      <c r="D1559">
        <v>1</v>
      </c>
      <c r="E1559">
        <v>1</v>
      </c>
      <c r="F1559">
        <v>23000</v>
      </c>
      <c r="G1559">
        <v>2418975</v>
      </c>
      <c r="H1559" t="s">
        <v>738</v>
      </c>
      <c r="I1559" t="s">
        <v>739</v>
      </c>
      <c r="J1559" t="s">
        <v>34</v>
      </c>
      <c r="K1559">
        <f>O1559+O1560+O1561+O1562+O1563+O1564+O1565+O1566+O1567</f>
        <v>4898261</v>
      </c>
      <c r="L1559">
        <v>111</v>
      </c>
      <c r="M1559">
        <v>30</v>
      </c>
      <c r="N1559" t="s">
        <v>52</v>
      </c>
      <c r="O1559">
        <v>4100000</v>
      </c>
      <c r="P1559">
        <v>3731000</v>
      </c>
      <c r="Q1559" t="s">
        <v>36</v>
      </c>
      <c r="T1559" t="s">
        <v>37</v>
      </c>
      <c r="U1559" t="s">
        <v>1429</v>
      </c>
      <c r="V1559" t="s">
        <v>38</v>
      </c>
      <c r="W1559" t="s">
        <v>39</v>
      </c>
      <c r="Y1559">
        <v>2011</v>
      </c>
      <c r="Z1559">
        <v>1</v>
      </c>
      <c r="AA1559" t="s">
        <v>545</v>
      </c>
      <c r="AB1559" t="s">
        <v>740</v>
      </c>
      <c r="AC1559" s="1">
        <v>40833</v>
      </c>
      <c r="AE1559" t="s">
        <v>41</v>
      </c>
    </row>
    <row r="1560" spans="1:31" x14ac:dyDescent="0.25">
      <c r="A1560">
        <v>2019</v>
      </c>
      <c r="B1560">
        <v>3</v>
      </c>
      <c r="C1560">
        <v>23</v>
      </c>
      <c r="D1560">
        <v>1</v>
      </c>
      <c r="E1560">
        <v>1</v>
      </c>
      <c r="F1560">
        <v>23000</v>
      </c>
      <c r="G1560">
        <v>2418975</v>
      </c>
      <c r="H1560" t="s">
        <v>738</v>
      </c>
      <c r="I1560" t="s">
        <v>739</v>
      </c>
      <c r="J1560" t="s">
        <v>34</v>
      </c>
      <c r="K1560">
        <v>0</v>
      </c>
      <c r="L1560">
        <v>113</v>
      </c>
      <c r="M1560">
        <v>30</v>
      </c>
      <c r="N1560">
        <v>0</v>
      </c>
      <c r="O1560">
        <v>0</v>
      </c>
      <c r="P1560">
        <v>0</v>
      </c>
      <c r="Q1560" t="s">
        <v>42</v>
      </c>
      <c r="T1560" t="s">
        <v>37</v>
      </c>
      <c r="U1560" t="s">
        <v>1429</v>
      </c>
      <c r="V1560" t="s">
        <v>38</v>
      </c>
      <c r="W1560" t="s">
        <v>39</v>
      </c>
      <c r="Y1560">
        <v>2011</v>
      </c>
      <c r="Z1560">
        <v>1</v>
      </c>
      <c r="AA1560" t="s">
        <v>545</v>
      </c>
      <c r="AB1560" t="s">
        <v>740</v>
      </c>
      <c r="AC1560" s="1">
        <v>40833</v>
      </c>
      <c r="AE1560" t="s">
        <v>41</v>
      </c>
    </row>
    <row r="1561" spans="1:31" x14ac:dyDescent="0.25">
      <c r="A1561">
        <v>2019</v>
      </c>
      <c r="B1561">
        <v>3</v>
      </c>
      <c r="C1561">
        <v>23</v>
      </c>
      <c r="D1561">
        <v>1</v>
      </c>
      <c r="E1561">
        <v>1</v>
      </c>
      <c r="F1561">
        <v>23000</v>
      </c>
      <c r="G1561">
        <v>2418975</v>
      </c>
      <c r="H1561" t="s">
        <v>738</v>
      </c>
      <c r="I1561" t="s">
        <v>739</v>
      </c>
      <c r="J1561" t="s">
        <v>34</v>
      </c>
      <c r="K1561">
        <v>0</v>
      </c>
      <c r="L1561">
        <v>114</v>
      </c>
      <c r="M1561">
        <v>10</v>
      </c>
      <c r="N1561">
        <v>0</v>
      </c>
      <c r="O1561">
        <v>0</v>
      </c>
      <c r="P1561">
        <v>0</v>
      </c>
      <c r="Q1561" t="s">
        <v>43</v>
      </c>
      <c r="T1561" t="s">
        <v>37</v>
      </c>
      <c r="U1561" t="s">
        <v>1429</v>
      </c>
      <c r="V1561" t="s">
        <v>38</v>
      </c>
      <c r="W1561" t="s">
        <v>39</v>
      </c>
      <c r="Y1561">
        <v>2011</v>
      </c>
      <c r="Z1561">
        <v>1</v>
      </c>
      <c r="AA1561" t="s">
        <v>545</v>
      </c>
      <c r="AB1561" t="s">
        <v>740</v>
      </c>
      <c r="AC1561" s="1">
        <v>40833</v>
      </c>
      <c r="AE1561" t="s">
        <v>41</v>
      </c>
    </row>
    <row r="1562" spans="1:31" x14ac:dyDescent="0.25">
      <c r="A1562">
        <v>2019</v>
      </c>
      <c r="B1562">
        <v>3</v>
      </c>
      <c r="C1562">
        <v>23</v>
      </c>
      <c r="D1562">
        <v>1</v>
      </c>
      <c r="E1562">
        <v>1</v>
      </c>
      <c r="F1562">
        <v>23000</v>
      </c>
      <c r="G1562">
        <v>2418975</v>
      </c>
      <c r="H1562" t="s">
        <v>738</v>
      </c>
      <c r="I1562" t="s">
        <v>739</v>
      </c>
      <c r="J1562" t="s">
        <v>34</v>
      </c>
      <c r="K1562">
        <v>0</v>
      </c>
      <c r="L1562">
        <v>123</v>
      </c>
      <c r="M1562">
        <v>30</v>
      </c>
      <c r="N1562">
        <v>0</v>
      </c>
      <c r="O1562">
        <v>798261</v>
      </c>
      <c r="P1562">
        <v>798261</v>
      </c>
      <c r="Q1562" t="s">
        <v>44</v>
      </c>
      <c r="T1562" t="s">
        <v>37</v>
      </c>
      <c r="U1562" t="s">
        <v>1429</v>
      </c>
      <c r="V1562" t="s">
        <v>38</v>
      </c>
      <c r="W1562" t="s">
        <v>39</v>
      </c>
      <c r="Y1562">
        <v>2011</v>
      </c>
      <c r="Z1562">
        <v>1</v>
      </c>
      <c r="AA1562" t="s">
        <v>545</v>
      </c>
      <c r="AB1562" t="s">
        <v>740</v>
      </c>
      <c r="AC1562" s="1">
        <v>40833</v>
      </c>
      <c r="AE1562" t="s">
        <v>41</v>
      </c>
    </row>
    <row r="1563" spans="1:31" x14ac:dyDescent="0.25">
      <c r="A1563">
        <v>2019</v>
      </c>
      <c r="B1563">
        <v>3</v>
      </c>
      <c r="C1563">
        <v>23</v>
      </c>
      <c r="D1563">
        <v>1</v>
      </c>
      <c r="E1563">
        <v>1</v>
      </c>
      <c r="F1563">
        <v>23000</v>
      </c>
      <c r="G1563">
        <v>2418975</v>
      </c>
      <c r="H1563" t="s">
        <v>738</v>
      </c>
      <c r="I1563" t="s">
        <v>739</v>
      </c>
      <c r="J1563" t="s">
        <v>34</v>
      </c>
      <c r="K1563">
        <v>0</v>
      </c>
      <c r="L1563">
        <v>125</v>
      </c>
      <c r="M1563">
        <v>30</v>
      </c>
      <c r="N1563">
        <v>0</v>
      </c>
      <c r="O1563">
        <v>0</v>
      </c>
      <c r="P1563">
        <v>0</v>
      </c>
      <c r="Q1563" t="s">
        <v>45</v>
      </c>
      <c r="T1563" t="s">
        <v>37</v>
      </c>
      <c r="U1563" t="s">
        <v>1429</v>
      </c>
      <c r="V1563" t="s">
        <v>38</v>
      </c>
      <c r="W1563" t="s">
        <v>39</v>
      </c>
      <c r="Y1563">
        <v>2011</v>
      </c>
      <c r="Z1563">
        <v>1</v>
      </c>
      <c r="AA1563" t="s">
        <v>545</v>
      </c>
      <c r="AB1563" t="s">
        <v>740</v>
      </c>
      <c r="AC1563" s="1">
        <v>40833</v>
      </c>
      <c r="AE1563" t="s">
        <v>41</v>
      </c>
    </row>
    <row r="1564" spans="1:31" x14ac:dyDescent="0.25">
      <c r="A1564">
        <v>2019</v>
      </c>
      <c r="B1564">
        <v>3</v>
      </c>
      <c r="C1564">
        <v>23</v>
      </c>
      <c r="D1564">
        <v>1</v>
      </c>
      <c r="E1564">
        <v>1</v>
      </c>
      <c r="F1564">
        <v>23000</v>
      </c>
      <c r="G1564">
        <v>2418975</v>
      </c>
      <c r="H1564" t="s">
        <v>738</v>
      </c>
      <c r="I1564" t="s">
        <v>739</v>
      </c>
      <c r="J1564" t="s">
        <v>34</v>
      </c>
      <c r="K1564">
        <v>0</v>
      </c>
      <c r="L1564">
        <v>131</v>
      </c>
      <c r="M1564">
        <v>30</v>
      </c>
      <c r="N1564">
        <v>0</v>
      </c>
      <c r="O1564">
        <v>0</v>
      </c>
      <c r="P1564">
        <v>0</v>
      </c>
      <c r="Q1564" t="s">
        <v>46</v>
      </c>
      <c r="T1564" t="s">
        <v>37</v>
      </c>
      <c r="U1564" t="s">
        <v>1429</v>
      </c>
      <c r="V1564" t="s">
        <v>38</v>
      </c>
      <c r="W1564" t="s">
        <v>39</v>
      </c>
      <c r="Y1564">
        <v>2011</v>
      </c>
      <c r="Z1564">
        <v>1</v>
      </c>
      <c r="AA1564" t="s">
        <v>545</v>
      </c>
      <c r="AB1564" t="s">
        <v>740</v>
      </c>
      <c r="AC1564" s="1">
        <v>40833</v>
      </c>
      <c r="AE1564" t="s">
        <v>41</v>
      </c>
    </row>
    <row r="1565" spans="1:31" x14ac:dyDescent="0.25">
      <c r="A1565">
        <v>2019</v>
      </c>
      <c r="B1565">
        <v>3</v>
      </c>
      <c r="C1565">
        <v>23</v>
      </c>
      <c r="D1565">
        <v>1</v>
      </c>
      <c r="E1565">
        <v>1</v>
      </c>
      <c r="F1565">
        <v>23000</v>
      </c>
      <c r="G1565">
        <v>2418975</v>
      </c>
      <c r="H1565" t="s">
        <v>738</v>
      </c>
      <c r="I1565" t="s">
        <v>739</v>
      </c>
      <c r="J1565" t="s">
        <v>34</v>
      </c>
      <c r="K1565">
        <v>0</v>
      </c>
      <c r="L1565">
        <v>133</v>
      </c>
      <c r="M1565">
        <v>30</v>
      </c>
      <c r="N1565">
        <v>0</v>
      </c>
      <c r="O1565">
        <v>0</v>
      </c>
      <c r="P1565">
        <v>0</v>
      </c>
      <c r="Q1565" t="s">
        <v>47</v>
      </c>
      <c r="T1565" t="s">
        <v>37</v>
      </c>
      <c r="U1565" t="s">
        <v>1429</v>
      </c>
      <c r="V1565" t="s">
        <v>38</v>
      </c>
      <c r="W1565" t="s">
        <v>39</v>
      </c>
      <c r="Y1565">
        <v>2011</v>
      </c>
      <c r="Z1565">
        <v>1</v>
      </c>
      <c r="AA1565" t="s">
        <v>545</v>
      </c>
      <c r="AB1565" t="s">
        <v>740</v>
      </c>
      <c r="AC1565" s="1">
        <v>40833</v>
      </c>
      <c r="AE1565" t="s">
        <v>41</v>
      </c>
    </row>
    <row r="1566" spans="1:31" x14ac:dyDescent="0.25">
      <c r="A1566">
        <v>2019</v>
      </c>
      <c r="B1566">
        <v>3</v>
      </c>
      <c r="C1566">
        <v>23</v>
      </c>
      <c r="D1566">
        <v>1</v>
      </c>
      <c r="E1566">
        <v>1</v>
      </c>
      <c r="F1566">
        <v>23000</v>
      </c>
      <c r="G1566">
        <v>2418975</v>
      </c>
      <c r="H1566" t="s">
        <v>738</v>
      </c>
      <c r="I1566" t="s">
        <v>739</v>
      </c>
      <c r="J1566" t="s">
        <v>34</v>
      </c>
      <c r="K1566">
        <v>0</v>
      </c>
      <c r="L1566">
        <v>199</v>
      </c>
      <c r="M1566">
        <v>30</v>
      </c>
      <c r="N1566">
        <v>0</v>
      </c>
      <c r="O1566">
        <v>0</v>
      </c>
      <c r="P1566">
        <v>0</v>
      </c>
      <c r="Q1566" t="s">
        <v>48</v>
      </c>
      <c r="T1566" t="s">
        <v>37</v>
      </c>
      <c r="U1566" t="s">
        <v>1429</v>
      </c>
      <c r="V1566" t="s">
        <v>38</v>
      </c>
      <c r="W1566" t="s">
        <v>39</v>
      </c>
      <c r="Y1566">
        <v>2011</v>
      </c>
      <c r="Z1566">
        <v>1</v>
      </c>
      <c r="AA1566" t="s">
        <v>545</v>
      </c>
      <c r="AB1566" t="s">
        <v>740</v>
      </c>
      <c r="AC1566" s="1">
        <v>40833</v>
      </c>
      <c r="AE1566" t="s">
        <v>41</v>
      </c>
    </row>
    <row r="1567" spans="1:31" x14ac:dyDescent="0.25">
      <c r="A1567">
        <v>2019</v>
      </c>
      <c r="B1567">
        <v>3</v>
      </c>
      <c r="C1567">
        <v>23</v>
      </c>
      <c r="D1567">
        <v>1</v>
      </c>
      <c r="E1567">
        <v>1</v>
      </c>
      <c r="F1567">
        <v>23000</v>
      </c>
      <c r="G1567">
        <v>2418975</v>
      </c>
      <c r="H1567" t="s">
        <v>738</v>
      </c>
      <c r="I1567" t="s">
        <v>739</v>
      </c>
      <c r="J1567" t="s">
        <v>34</v>
      </c>
      <c r="K1567">
        <v>0</v>
      </c>
      <c r="L1567">
        <v>232</v>
      </c>
      <c r="M1567">
        <v>30</v>
      </c>
      <c r="N1567">
        <v>0</v>
      </c>
      <c r="O1567">
        <v>0</v>
      </c>
      <c r="P1567">
        <v>0</v>
      </c>
      <c r="Q1567" t="s">
        <v>49</v>
      </c>
      <c r="T1567" t="s">
        <v>37</v>
      </c>
      <c r="U1567" t="s">
        <v>1429</v>
      </c>
      <c r="V1567" t="s">
        <v>38</v>
      </c>
      <c r="W1567" t="s">
        <v>39</v>
      </c>
      <c r="Y1567">
        <v>2011</v>
      </c>
      <c r="Z1567">
        <v>1</v>
      </c>
      <c r="AA1567" t="s">
        <v>545</v>
      </c>
      <c r="AB1567" t="s">
        <v>740</v>
      </c>
      <c r="AC1567" s="1">
        <v>40833</v>
      </c>
      <c r="AE1567" t="s">
        <v>41</v>
      </c>
    </row>
    <row r="1568" spans="1:31" x14ac:dyDescent="0.25">
      <c r="A1568">
        <v>2019</v>
      </c>
      <c r="B1568">
        <v>3</v>
      </c>
      <c r="C1568">
        <v>23</v>
      </c>
      <c r="D1568">
        <v>1</v>
      </c>
      <c r="E1568">
        <v>1</v>
      </c>
      <c r="F1568">
        <v>2000</v>
      </c>
      <c r="G1568">
        <v>2424754</v>
      </c>
      <c r="H1568" t="s">
        <v>624</v>
      </c>
      <c r="I1568" t="s">
        <v>741</v>
      </c>
      <c r="J1568" t="s">
        <v>34</v>
      </c>
      <c r="K1568">
        <f>O1568+O1569+O1570+O1571+O1572+O1573+O1574+O1575+O1576</f>
        <v>8500000</v>
      </c>
      <c r="L1568">
        <v>111</v>
      </c>
      <c r="M1568">
        <v>10</v>
      </c>
      <c r="N1568" t="s">
        <v>65</v>
      </c>
      <c r="O1568">
        <v>8500000</v>
      </c>
      <c r="P1568">
        <v>7735000</v>
      </c>
      <c r="Q1568" t="s">
        <v>36</v>
      </c>
      <c r="T1568" t="s">
        <v>710</v>
      </c>
      <c r="U1568" t="s">
        <v>1438</v>
      </c>
      <c r="V1568" t="s">
        <v>38</v>
      </c>
      <c r="W1568" t="s">
        <v>742</v>
      </c>
      <c r="Y1568">
        <v>2017</v>
      </c>
      <c r="Z1568">
        <v>1</v>
      </c>
      <c r="AA1568" t="s">
        <v>743</v>
      </c>
      <c r="AB1568" t="s">
        <v>744</v>
      </c>
      <c r="AC1568" s="1">
        <v>42863</v>
      </c>
      <c r="AE1568" t="s">
        <v>62</v>
      </c>
    </row>
    <row r="1569" spans="1:31" x14ac:dyDescent="0.25">
      <c r="A1569">
        <v>2019</v>
      </c>
      <c r="B1569">
        <v>3</v>
      </c>
      <c r="C1569">
        <v>23</v>
      </c>
      <c r="D1569">
        <v>1</v>
      </c>
      <c r="E1569">
        <v>1</v>
      </c>
      <c r="F1569">
        <v>2000</v>
      </c>
      <c r="G1569">
        <v>2424754</v>
      </c>
      <c r="H1569" t="s">
        <v>624</v>
      </c>
      <c r="I1569" t="s">
        <v>741</v>
      </c>
      <c r="J1569" t="s">
        <v>34</v>
      </c>
      <c r="K1569">
        <v>0</v>
      </c>
      <c r="L1569">
        <v>113</v>
      </c>
      <c r="M1569">
        <v>30</v>
      </c>
      <c r="N1569">
        <v>0</v>
      </c>
      <c r="O1569">
        <v>0</v>
      </c>
      <c r="P1569">
        <v>0</v>
      </c>
      <c r="Q1569" t="s">
        <v>42</v>
      </c>
      <c r="T1569" t="s">
        <v>710</v>
      </c>
      <c r="U1569" t="s">
        <v>1438</v>
      </c>
      <c r="V1569" t="s">
        <v>38</v>
      </c>
      <c r="W1569" t="s">
        <v>742</v>
      </c>
      <c r="Y1569">
        <v>2017</v>
      </c>
      <c r="Z1569">
        <v>1</v>
      </c>
      <c r="AA1569" t="s">
        <v>743</v>
      </c>
      <c r="AB1569" t="s">
        <v>744</v>
      </c>
      <c r="AC1569" s="1">
        <v>42863</v>
      </c>
      <c r="AE1569" t="s">
        <v>41</v>
      </c>
    </row>
    <row r="1570" spans="1:31" x14ac:dyDescent="0.25">
      <c r="A1570">
        <v>2019</v>
      </c>
      <c r="B1570">
        <v>3</v>
      </c>
      <c r="C1570">
        <v>23</v>
      </c>
      <c r="D1570">
        <v>1</v>
      </c>
      <c r="E1570">
        <v>1</v>
      </c>
      <c r="F1570">
        <v>2000</v>
      </c>
      <c r="G1570">
        <v>2424754</v>
      </c>
      <c r="H1570" t="s">
        <v>624</v>
      </c>
      <c r="I1570" t="s">
        <v>741</v>
      </c>
      <c r="J1570" t="s">
        <v>34</v>
      </c>
      <c r="K1570">
        <v>0</v>
      </c>
      <c r="L1570">
        <v>114</v>
      </c>
      <c r="M1570">
        <v>10</v>
      </c>
      <c r="N1570">
        <v>0</v>
      </c>
      <c r="O1570">
        <v>0</v>
      </c>
      <c r="P1570">
        <v>0</v>
      </c>
      <c r="Q1570" t="s">
        <v>43</v>
      </c>
      <c r="T1570" t="s">
        <v>710</v>
      </c>
      <c r="U1570" t="s">
        <v>1438</v>
      </c>
      <c r="V1570" t="s">
        <v>38</v>
      </c>
      <c r="W1570" t="s">
        <v>742</v>
      </c>
      <c r="Y1570">
        <v>2017</v>
      </c>
      <c r="Z1570">
        <v>1</v>
      </c>
      <c r="AA1570" t="s">
        <v>743</v>
      </c>
      <c r="AB1570" t="s">
        <v>744</v>
      </c>
      <c r="AC1570" s="1">
        <v>42863</v>
      </c>
      <c r="AE1570" t="s">
        <v>41</v>
      </c>
    </row>
    <row r="1571" spans="1:31" x14ac:dyDescent="0.25">
      <c r="A1571">
        <v>2019</v>
      </c>
      <c r="B1571">
        <v>3</v>
      </c>
      <c r="C1571">
        <v>23</v>
      </c>
      <c r="D1571">
        <v>1</v>
      </c>
      <c r="E1571">
        <v>1</v>
      </c>
      <c r="F1571">
        <v>2000</v>
      </c>
      <c r="G1571">
        <v>2424754</v>
      </c>
      <c r="H1571" t="s">
        <v>624</v>
      </c>
      <c r="I1571" t="s">
        <v>741</v>
      </c>
      <c r="J1571" t="s">
        <v>34</v>
      </c>
      <c r="K1571">
        <v>0</v>
      </c>
      <c r="L1571">
        <v>123</v>
      </c>
      <c r="M1571">
        <v>30</v>
      </c>
      <c r="N1571">
        <v>0</v>
      </c>
      <c r="O1571">
        <v>0</v>
      </c>
      <c r="P1571">
        <v>0</v>
      </c>
      <c r="Q1571" t="s">
        <v>44</v>
      </c>
      <c r="T1571" t="s">
        <v>710</v>
      </c>
      <c r="U1571" t="s">
        <v>1438</v>
      </c>
      <c r="V1571" t="s">
        <v>38</v>
      </c>
      <c r="W1571" t="s">
        <v>742</v>
      </c>
      <c r="Y1571">
        <v>2017</v>
      </c>
      <c r="Z1571">
        <v>1</v>
      </c>
      <c r="AA1571" t="s">
        <v>743</v>
      </c>
      <c r="AB1571" t="s">
        <v>744</v>
      </c>
      <c r="AC1571" s="1">
        <v>42863</v>
      </c>
      <c r="AE1571" t="s">
        <v>41</v>
      </c>
    </row>
    <row r="1572" spans="1:31" x14ac:dyDescent="0.25">
      <c r="A1572">
        <v>2019</v>
      </c>
      <c r="B1572">
        <v>3</v>
      </c>
      <c r="C1572">
        <v>23</v>
      </c>
      <c r="D1572">
        <v>1</v>
      </c>
      <c r="E1572">
        <v>1</v>
      </c>
      <c r="F1572">
        <v>2000</v>
      </c>
      <c r="G1572">
        <v>2424754</v>
      </c>
      <c r="H1572" t="s">
        <v>624</v>
      </c>
      <c r="I1572" t="s">
        <v>741</v>
      </c>
      <c r="J1572" t="s">
        <v>34</v>
      </c>
      <c r="K1572">
        <v>0</v>
      </c>
      <c r="L1572">
        <v>125</v>
      </c>
      <c r="M1572">
        <v>30</v>
      </c>
      <c r="N1572">
        <v>0</v>
      </c>
      <c r="O1572">
        <v>0</v>
      </c>
      <c r="P1572">
        <v>0</v>
      </c>
      <c r="Q1572" t="s">
        <v>45</v>
      </c>
      <c r="T1572" t="s">
        <v>710</v>
      </c>
      <c r="U1572" t="s">
        <v>1438</v>
      </c>
      <c r="V1572" t="s">
        <v>38</v>
      </c>
      <c r="W1572" t="s">
        <v>742</v>
      </c>
      <c r="Y1572">
        <v>2017</v>
      </c>
      <c r="Z1572">
        <v>1</v>
      </c>
      <c r="AA1572" t="s">
        <v>743</v>
      </c>
      <c r="AB1572" t="s">
        <v>744</v>
      </c>
      <c r="AC1572" s="1">
        <v>42863</v>
      </c>
      <c r="AE1572" t="s">
        <v>41</v>
      </c>
    </row>
    <row r="1573" spans="1:31" x14ac:dyDescent="0.25">
      <c r="A1573">
        <v>2019</v>
      </c>
      <c r="B1573">
        <v>3</v>
      </c>
      <c r="C1573">
        <v>23</v>
      </c>
      <c r="D1573">
        <v>1</v>
      </c>
      <c r="E1573">
        <v>1</v>
      </c>
      <c r="F1573">
        <v>2000</v>
      </c>
      <c r="G1573">
        <v>2424754</v>
      </c>
      <c r="H1573" t="s">
        <v>624</v>
      </c>
      <c r="I1573" t="s">
        <v>741</v>
      </c>
      <c r="J1573" t="s">
        <v>34</v>
      </c>
      <c r="K1573">
        <v>0</v>
      </c>
      <c r="L1573">
        <v>131</v>
      </c>
      <c r="M1573">
        <v>30</v>
      </c>
      <c r="N1573">
        <v>0</v>
      </c>
      <c r="O1573">
        <v>0</v>
      </c>
      <c r="P1573">
        <v>0</v>
      </c>
      <c r="Q1573" t="s">
        <v>46</v>
      </c>
      <c r="T1573" t="s">
        <v>710</v>
      </c>
      <c r="U1573" t="s">
        <v>1438</v>
      </c>
      <c r="V1573" t="s">
        <v>38</v>
      </c>
      <c r="W1573" t="s">
        <v>742</v>
      </c>
      <c r="Y1573">
        <v>2017</v>
      </c>
      <c r="Z1573">
        <v>1</v>
      </c>
      <c r="AA1573" t="s">
        <v>743</v>
      </c>
      <c r="AB1573" t="s">
        <v>744</v>
      </c>
      <c r="AC1573" s="1">
        <v>42863</v>
      </c>
      <c r="AE1573" t="s">
        <v>41</v>
      </c>
    </row>
    <row r="1574" spans="1:31" x14ac:dyDescent="0.25">
      <c r="A1574">
        <v>2019</v>
      </c>
      <c r="B1574">
        <v>3</v>
      </c>
      <c r="C1574">
        <v>23</v>
      </c>
      <c r="D1574">
        <v>1</v>
      </c>
      <c r="E1574">
        <v>1</v>
      </c>
      <c r="F1574">
        <v>2000</v>
      </c>
      <c r="G1574">
        <v>2424754</v>
      </c>
      <c r="H1574" t="s">
        <v>624</v>
      </c>
      <c r="I1574" t="s">
        <v>741</v>
      </c>
      <c r="J1574" t="s">
        <v>34</v>
      </c>
      <c r="K1574">
        <v>0</v>
      </c>
      <c r="L1574">
        <v>133</v>
      </c>
      <c r="M1574">
        <v>30</v>
      </c>
      <c r="N1574">
        <v>0</v>
      </c>
      <c r="O1574">
        <v>0</v>
      </c>
      <c r="P1574">
        <v>0</v>
      </c>
      <c r="Q1574" t="s">
        <v>47</v>
      </c>
      <c r="T1574" t="s">
        <v>710</v>
      </c>
      <c r="U1574" t="s">
        <v>1438</v>
      </c>
      <c r="V1574" t="s">
        <v>38</v>
      </c>
      <c r="W1574" t="s">
        <v>742</v>
      </c>
      <c r="Y1574">
        <v>2017</v>
      </c>
      <c r="Z1574">
        <v>1</v>
      </c>
      <c r="AA1574" t="s">
        <v>743</v>
      </c>
      <c r="AB1574" t="s">
        <v>744</v>
      </c>
      <c r="AC1574" s="1">
        <v>42863</v>
      </c>
      <c r="AE1574" t="s">
        <v>41</v>
      </c>
    </row>
    <row r="1575" spans="1:31" x14ac:dyDescent="0.25">
      <c r="A1575">
        <v>2019</v>
      </c>
      <c r="B1575">
        <v>3</v>
      </c>
      <c r="C1575">
        <v>23</v>
      </c>
      <c r="D1575">
        <v>1</v>
      </c>
      <c r="E1575">
        <v>1</v>
      </c>
      <c r="F1575">
        <v>2000</v>
      </c>
      <c r="G1575">
        <v>2424754</v>
      </c>
      <c r="H1575" t="s">
        <v>624</v>
      </c>
      <c r="I1575" t="s">
        <v>741</v>
      </c>
      <c r="J1575" t="s">
        <v>34</v>
      </c>
      <c r="K1575">
        <v>0</v>
      </c>
      <c r="L1575">
        <v>199</v>
      </c>
      <c r="M1575">
        <v>30</v>
      </c>
      <c r="N1575">
        <v>0</v>
      </c>
      <c r="O1575">
        <v>0</v>
      </c>
      <c r="P1575">
        <v>0</v>
      </c>
      <c r="Q1575" t="s">
        <v>48</v>
      </c>
      <c r="T1575" t="s">
        <v>710</v>
      </c>
      <c r="U1575" t="s">
        <v>1438</v>
      </c>
      <c r="V1575" t="s">
        <v>38</v>
      </c>
      <c r="W1575" t="s">
        <v>742</v>
      </c>
      <c r="Y1575">
        <v>2017</v>
      </c>
      <c r="Z1575">
        <v>1</v>
      </c>
      <c r="AA1575" t="s">
        <v>743</v>
      </c>
      <c r="AB1575" t="s">
        <v>744</v>
      </c>
      <c r="AC1575" s="1">
        <v>42863</v>
      </c>
      <c r="AE1575" t="s">
        <v>41</v>
      </c>
    </row>
    <row r="1576" spans="1:31" x14ac:dyDescent="0.25">
      <c r="A1576">
        <v>2019</v>
      </c>
      <c r="B1576">
        <v>3</v>
      </c>
      <c r="C1576">
        <v>23</v>
      </c>
      <c r="D1576">
        <v>1</v>
      </c>
      <c r="E1576">
        <v>1</v>
      </c>
      <c r="F1576">
        <v>2000</v>
      </c>
      <c r="G1576">
        <v>2424754</v>
      </c>
      <c r="H1576" t="s">
        <v>624</v>
      </c>
      <c r="I1576" t="s">
        <v>741</v>
      </c>
      <c r="J1576" t="s">
        <v>34</v>
      </c>
      <c r="K1576">
        <v>0</v>
      </c>
      <c r="L1576">
        <v>232</v>
      </c>
      <c r="M1576">
        <v>30</v>
      </c>
      <c r="N1576">
        <v>0</v>
      </c>
      <c r="O1576">
        <v>0</v>
      </c>
      <c r="P1576">
        <v>0</v>
      </c>
      <c r="Q1576" t="s">
        <v>49</v>
      </c>
      <c r="T1576" t="s">
        <v>710</v>
      </c>
      <c r="U1576" t="s">
        <v>1438</v>
      </c>
      <c r="V1576" t="s">
        <v>38</v>
      </c>
      <c r="W1576" t="s">
        <v>742</v>
      </c>
      <c r="Y1576">
        <v>2017</v>
      </c>
      <c r="Z1576">
        <v>1</v>
      </c>
      <c r="AA1576" t="s">
        <v>743</v>
      </c>
      <c r="AB1576" t="s">
        <v>744</v>
      </c>
      <c r="AC1576" s="1">
        <v>42863</v>
      </c>
      <c r="AE1576" t="s">
        <v>41</v>
      </c>
    </row>
    <row r="1577" spans="1:31" x14ac:dyDescent="0.25">
      <c r="A1577">
        <v>2019</v>
      </c>
      <c r="B1577">
        <v>3</v>
      </c>
      <c r="C1577">
        <v>23</v>
      </c>
      <c r="D1577">
        <v>1</v>
      </c>
      <c r="E1577">
        <v>1</v>
      </c>
      <c r="F1577">
        <v>9000</v>
      </c>
      <c r="G1577">
        <v>2428981</v>
      </c>
      <c r="H1577" t="s">
        <v>745</v>
      </c>
      <c r="I1577" t="s">
        <v>746</v>
      </c>
      <c r="J1577" t="s">
        <v>34</v>
      </c>
      <c r="K1577">
        <f>O1577+O1578+O1579+O1580+O1581+O1582+O1583+O1584+O1585</f>
        <v>19113278</v>
      </c>
      <c r="L1577">
        <v>111</v>
      </c>
      <c r="M1577">
        <v>10</v>
      </c>
      <c r="N1577" t="s">
        <v>747</v>
      </c>
      <c r="O1577">
        <v>8800000</v>
      </c>
      <c r="P1577">
        <v>8008000</v>
      </c>
      <c r="Q1577" t="s">
        <v>36</v>
      </c>
      <c r="T1577" t="s">
        <v>748</v>
      </c>
      <c r="U1577" t="s">
        <v>604</v>
      </c>
      <c r="V1577" t="s">
        <v>38</v>
      </c>
      <c r="W1577" t="s">
        <v>39</v>
      </c>
      <c r="Y1577">
        <v>2006</v>
      </c>
      <c r="Z1577">
        <v>1</v>
      </c>
      <c r="AA1577" t="s">
        <v>75</v>
      </c>
      <c r="AB1577" t="s">
        <v>749</v>
      </c>
      <c r="AC1577" s="1">
        <v>39022</v>
      </c>
      <c r="AE1577" t="s">
        <v>41</v>
      </c>
    </row>
    <row r="1578" spans="1:31" x14ac:dyDescent="0.25">
      <c r="A1578">
        <v>2019</v>
      </c>
      <c r="B1578">
        <v>3</v>
      </c>
      <c r="C1578">
        <v>23</v>
      </c>
      <c r="D1578">
        <v>1</v>
      </c>
      <c r="E1578">
        <v>1</v>
      </c>
      <c r="F1578">
        <v>9000</v>
      </c>
      <c r="G1578">
        <v>2428981</v>
      </c>
      <c r="H1578" t="s">
        <v>745</v>
      </c>
      <c r="I1578" t="s">
        <v>746</v>
      </c>
      <c r="J1578" t="s">
        <v>34</v>
      </c>
      <c r="K1578">
        <v>0</v>
      </c>
      <c r="L1578">
        <v>113</v>
      </c>
      <c r="M1578">
        <v>30</v>
      </c>
      <c r="N1578">
        <v>0</v>
      </c>
      <c r="O1578">
        <v>0</v>
      </c>
      <c r="P1578">
        <v>0</v>
      </c>
      <c r="Q1578" t="s">
        <v>42</v>
      </c>
      <c r="T1578" t="s">
        <v>748</v>
      </c>
      <c r="U1578" t="s">
        <v>604</v>
      </c>
      <c r="V1578" t="s">
        <v>38</v>
      </c>
      <c r="W1578" t="s">
        <v>39</v>
      </c>
      <c r="Y1578">
        <v>2006</v>
      </c>
      <c r="Z1578">
        <v>1</v>
      </c>
      <c r="AA1578" t="s">
        <v>75</v>
      </c>
      <c r="AB1578" t="s">
        <v>749</v>
      </c>
      <c r="AC1578" s="1">
        <v>39022</v>
      </c>
      <c r="AE1578" t="s">
        <v>41</v>
      </c>
    </row>
    <row r="1579" spans="1:31" x14ac:dyDescent="0.25">
      <c r="A1579">
        <v>2019</v>
      </c>
      <c r="B1579">
        <v>3</v>
      </c>
      <c r="C1579">
        <v>23</v>
      </c>
      <c r="D1579">
        <v>1</v>
      </c>
      <c r="E1579">
        <v>1</v>
      </c>
      <c r="F1579">
        <v>9000</v>
      </c>
      <c r="G1579">
        <v>2428981</v>
      </c>
      <c r="H1579" t="s">
        <v>745</v>
      </c>
      <c r="I1579" t="s">
        <v>746</v>
      </c>
      <c r="J1579" t="s">
        <v>34</v>
      </c>
      <c r="K1579">
        <v>0</v>
      </c>
      <c r="L1579">
        <v>114</v>
      </c>
      <c r="M1579">
        <v>10</v>
      </c>
      <c r="N1579">
        <v>0</v>
      </c>
      <c r="O1579">
        <v>0</v>
      </c>
      <c r="P1579">
        <v>0</v>
      </c>
      <c r="Q1579" t="s">
        <v>43</v>
      </c>
      <c r="T1579" t="s">
        <v>748</v>
      </c>
      <c r="U1579" t="s">
        <v>604</v>
      </c>
      <c r="V1579" t="s">
        <v>38</v>
      </c>
      <c r="W1579" t="s">
        <v>39</v>
      </c>
      <c r="Y1579">
        <v>2006</v>
      </c>
      <c r="Z1579">
        <v>1</v>
      </c>
      <c r="AA1579" t="s">
        <v>75</v>
      </c>
      <c r="AB1579" t="s">
        <v>749</v>
      </c>
      <c r="AC1579" s="1">
        <v>39022</v>
      </c>
      <c r="AE1579" t="s">
        <v>41</v>
      </c>
    </row>
    <row r="1580" spans="1:31" x14ac:dyDescent="0.25">
      <c r="A1580">
        <v>2019</v>
      </c>
      <c r="B1580">
        <v>3</v>
      </c>
      <c r="C1580">
        <v>23</v>
      </c>
      <c r="D1580">
        <v>1</v>
      </c>
      <c r="E1580">
        <v>1</v>
      </c>
      <c r="F1580">
        <v>9000</v>
      </c>
      <c r="G1580">
        <v>2428981</v>
      </c>
      <c r="H1580" t="s">
        <v>745</v>
      </c>
      <c r="I1580" t="s">
        <v>746</v>
      </c>
      <c r="J1580" t="s">
        <v>34</v>
      </c>
      <c r="K1580">
        <v>0</v>
      </c>
      <c r="L1580">
        <v>123</v>
      </c>
      <c r="M1580">
        <v>30</v>
      </c>
      <c r="N1580">
        <v>0</v>
      </c>
      <c r="O1580">
        <v>560988</v>
      </c>
      <c r="P1580">
        <v>560988</v>
      </c>
      <c r="Q1580" t="s">
        <v>44</v>
      </c>
      <c r="T1580" t="s">
        <v>748</v>
      </c>
      <c r="U1580" t="s">
        <v>604</v>
      </c>
      <c r="V1580" t="s">
        <v>38</v>
      </c>
      <c r="W1580" t="s">
        <v>39</v>
      </c>
      <c r="Y1580">
        <v>2006</v>
      </c>
      <c r="Z1580">
        <v>1</v>
      </c>
      <c r="AA1580" t="s">
        <v>75</v>
      </c>
      <c r="AB1580" t="s">
        <v>749</v>
      </c>
      <c r="AC1580" s="1">
        <v>39022</v>
      </c>
      <c r="AE1580" t="s">
        <v>41</v>
      </c>
    </row>
    <row r="1581" spans="1:31" x14ac:dyDescent="0.25">
      <c r="A1581">
        <v>2019</v>
      </c>
      <c r="B1581">
        <v>3</v>
      </c>
      <c r="C1581">
        <v>23</v>
      </c>
      <c r="D1581">
        <v>1</v>
      </c>
      <c r="E1581">
        <v>1</v>
      </c>
      <c r="F1581">
        <v>9000</v>
      </c>
      <c r="G1581">
        <v>2428981</v>
      </c>
      <c r="H1581" t="s">
        <v>745</v>
      </c>
      <c r="I1581" t="s">
        <v>746</v>
      </c>
      <c r="J1581" t="s">
        <v>34</v>
      </c>
      <c r="K1581">
        <v>0</v>
      </c>
      <c r="L1581">
        <v>125</v>
      </c>
      <c r="M1581">
        <v>30</v>
      </c>
      <c r="N1581">
        <v>0</v>
      </c>
      <c r="O1581">
        <v>0</v>
      </c>
      <c r="P1581">
        <v>0</v>
      </c>
      <c r="Q1581" t="s">
        <v>45</v>
      </c>
      <c r="T1581" t="s">
        <v>748</v>
      </c>
      <c r="U1581" t="s">
        <v>604</v>
      </c>
      <c r="V1581" t="s">
        <v>38</v>
      </c>
      <c r="W1581" t="s">
        <v>39</v>
      </c>
      <c r="Y1581">
        <v>2006</v>
      </c>
      <c r="Z1581">
        <v>1</v>
      </c>
      <c r="AA1581" t="s">
        <v>75</v>
      </c>
      <c r="AB1581" t="s">
        <v>749</v>
      </c>
      <c r="AC1581" s="1">
        <v>39022</v>
      </c>
      <c r="AE1581" t="s">
        <v>41</v>
      </c>
    </row>
    <row r="1582" spans="1:31" x14ac:dyDescent="0.25">
      <c r="A1582">
        <v>2019</v>
      </c>
      <c r="B1582">
        <v>3</v>
      </c>
      <c r="C1582">
        <v>23</v>
      </c>
      <c r="D1582">
        <v>1</v>
      </c>
      <c r="E1582">
        <v>1</v>
      </c>
      <c r="F1582">
        <v>9000</v>
      </c>
      <c r="G1582">
        <v>2428981</v>
      </c>
      <c r="H1582" t="s">
        <v>745</v>
      </c>
      <c r="I1582" t="s">
        <v>746</v>
      </c>
      <c r="J1582" t="s">
        <v>34</v>
      </c>
      <c r="K1582">
        <v>0</v>
      </c>
      <c r="L1582">
        <v>131</v>
      </c>
      <c r="M1582">
        <v>30</v>
      </c>
      <c r="N1582">
        <v>0</v>
      </c>
      <c r="O1582">
        <v>0</v>
      </c>
      <c r="P1582">
        <v>0</v>
      </c>
      <c r="Q1582" t="s">
        <v>46</v>
      </c>
      <c r="T1582" t="s">
        <v>748</v>
      </c>
      <c r="U1582" t="s">
        <v>604</v>
      </c>
      <c r="V1582" t="s">
        <v>38</v>
      </c>
      <c r="W1582" t="s">
        <v>39</v>
      </c>
      <c r="Y1582">
        <v>2006</v>
      </c>
      <c r="Z1582">
        <v>1</v>
      </c>
      <c r="AA1582" t="s">
        <v>75</v>
      </c>
      <c r="AB1582" t="s">
        <v>749</v>
      </c>
      <c r="AC1582" s="1">
        <v>39022</v>
      </c>
      <c r="AE1582" t="s">
        <v>41</v>
      </c>
    </row>
    <row r="1583" spans="1:31" x14ac:dyDescent="0.25">
      <c r="A1583">
        <v>2019</v>
      </c>
      <c r="B1583">
        <v>3</v>
      </c>
      <c r="C1583">
        <v>23</v>
      </c>
      <c r="D1583">
        <v>1</v>
      </c>
      <c r="E1583">
        <v>1</v>
      </c>
      <c r="F1583">
        <v>9000</v>
      </c>
      <c r="G1583">
        <v>2428981</v>
      </c>
      <c r="H1583" t="s">
        <v>745</v>
      </c>
      <c r="I1583" t="s">
        <v>746</v>
      </c>
      <c r="J1583" t="s">
        <v>34</v>
      </c>
      <c r="K1583">
        <v>0</v>
      </c>
      <c r="L1583">
        <v>133</v>
      </c>
      <c r="M1583">
        <v>30</v>
      </c>
      <c r="N1583">
        <v>0</v>
      </c>
      <c r="O1583">
        <v>2640000</v>
      </c>
      <c r="P1583">
        <v>2640000</v>
      </c>
      <c r="Q1583" t="s">
        <v>47</v>
      </c>
      <c r="T1583" t="s">
        <v>748</v>
      </c>
      <c r="U1583" t="s">
        <v>604</v>
      </c>
      <c r="V1583" t="s">
        <v>38</v>
      </c>
      <c r="W1583" t="s">
        <v>39</v>
      </c>
      <c r="Y1583">
        <v>2006</v>
      </c>
      <c r="Z1583">
        <v>1</v>
      </c>
      <c r="AA1583" t="s">
        <v>75</v>
      </c>
      <c r="AB1583" t="s">
        <v>749</v>
      </c>
      <c r="AC1583" s="1">
        <v>39022</v>
      </c>
      <c r="AE1583" t="s">
        <v>41</v>
      </c>
    </row>
    <row r="1584" spans="1:31" x14ac:dyDescent="0.25">
      <c r="A1584">
        <v>2019</v>
      </c>
      <c r="B1584">
        <v>3</v>
      </c>
      <c r="C1584">
        <v>23</v>
      </c>
      <c r="D1584">
        <v>1</v>
      </c>
      <c r="E1584">
        <v>1</v>
      </c>
      <c r="F1584">
        <v>9000</v>
      </c>
      <c r="G1584">
        <v>2428981</v>
      </c>
      <c r="H1584" t="s">
        <v>745</v>
      </c>
      <c r="I1584" t="s">
        <v>746</v>
      </c>
      <c r="J1584" t="s">
        <v>34</v>
      </c>
      <c r="K1584">
        <v>0</v>
      </c>
      <c r="L1584">
        <v>199</v>
      </c>
      <c r="M1584">
        <v>30</v>
      </c>
      <c r="N1584">
        <v>0</v>
      </c>
      <c r="O1584">
        <v>0</v>
      </c>
      <c r="P1584">
        <v>0</v>
      </c>
      <c r="Q1584" t="s">
        <v>48</v>
      </c>
      <c r="T1584" t="s">
        <v>748</v>
      </c>
      <c r="U1584" t="s">
        <v>604</v>
      </c>
      <c r="V1584" t="s">
        <v>38</v>
      </c>
      <c r="W1584" t="s">
        <v>39</v>
      </c>
      <c r="Y1584">
        <v>2006</v>
      </c>
      <c r="Z1584">
        <v>1</v>
      </c>
      <c r="AA1584" t="s">
        <v>75</v>
      </c>
      <c r="AB1584" t="s">
        <v>749</v>
      </c>
      <c r="AC1584" s="1">
        <v>39022</v>
      </c>
      <c r="AE1584" t="s">
        <v>41</v>
      </c>
    </row>
    <row r="1585" spans="1:31" x14ac:dyDescent="0.25">
      <c r="A1585">
        <v>2019</v>
      </c>
      <c r="B1585">
        <v>3</v>
      </c>
      <c r="C1585">
        <v>23</v>
      </c>
      <c r="D1585">
        <v>1</v>
      </c>
      <c r="E1585">
        <v>1</v>
      </c>
      <c r="F1585">
        <v>9000</v>
      </c>
      <c r="G1585">
        <v>2428981</v>
      </c>
      <c r="H1585" t="s">
        <v>745</v>
      </c>
      <c r="I1585" t="s">
        <v>746</v>
      </c>
      <c r="J1585" t="s">
        <v>34</v>
      </c>
      <c r="K1585">
        <v>0</v>
      </c>
      <c r="L1585">
        <v>232</v>
      </c>
      <c r="M1585">
        <v>30</v>
      </c>
      <c r="N1585">
        <v>0</v>
      </c>
      <c r="O1585">
        <v>7112290</v>
      </c>
      <c r="P1585">
        <v>7112290</v>
      </c>
      <c r="Q1585" t="s">
        <v>49</v>
      </c>
      <c r="T1585" t="s">
        <v>748</v>
      </c>
      <c r="U1585" t="s">
        <v>604</v>
      </c>
      <c r="V1585" t="s">
        <v>38</v>
      </c>
      <c r="W1585" t="s">
        <v>39</v>
      </c>
      <c r="Y1585">
        <v>2006</v>
      </c>
      <c r="Z1585">
        <v>1</v>
      </c>
      <c r="AA1585" t="s">
        <v>75</v>
      </c>
      <c r="AB1585" t="s">
        <v>749</v>
      </c>
      <c r="AC1585" s="1">
        <v>39022</v>
      </c>
      <c r="AE1585" t="s">
        <v>41</v>
      </c>
    </row>
    <row r="1586" spans="1:31" x14ac:dyDescent="0.25">
      <c r="A1586">
        <v>2019</v>
      </c>
      <c r="B1586">
        <v>3</v>
      </c>
      <c r="C1586">
        <v>23</v>
      </c>
      <c r="D1586">
        <v>1</v>
      </c>
      <c r="E1586">
        <v>1</v>
      </c>
      <c r="F1586">
        <v>23000</v>
      </c>
      <c r="G1586">
        <v>2457973</v>
      </c>
      <c r="H1586" t="s">
        <v>750</v>
      </c>
      <c r="I1586" t="s">
        <v>751</v>
      </c>
      <c r="J1586" t="s">
        <v>34</v>
      </c>
      <c r="K1586">
        <f>O1586+O1587+O1588+O1589+O1590+O1591+O1592+O1593+O1594</f>
        <v>18351288</v>
      </c>
      <c r="L1586">
        <v>111</v>
      </c>
      <c r="M1586">
        <v>10</v>
      </c>
      <c r="N1586" t="s">
        <v>79</v>
      </c>
      <c r="O1586">
        <v>3800000</v>
      </c>
      <c r="P1586">
        <v>3458000</v>
      </c>
      <c r="Q1586" t="s">
        <v>36</v>
      </c>
      <c r="T1586" t="s">
        <v>80</v>
      </c>
      <c r="U1586" t="s">
        <v>752</v>
      </c>
      <c r="V1586" t="s">
        <v>38</v>
      </c>
      <c r="W1586" t="s">
        <v>39</v>
      </c>
      <c r="Y1586">
        <v>2007</v>
      </c>
      <c r="Z1586">
        <v>1</v>
      </c>
      <c r="AA1586" t="s">
        <v>75</v>
      </c>
      <c r="AB1586" t="s">
        <v>753</v>
      </c>
      <c r="AC1586" s="1">
        <v>39114</v>
      </c>
      <c r="AE1586" t="s">
        <v>41</v>
      </c>
    </row>
    <row r="1587" spans="1:31" x14ac:dyDescent="0.25">
      <c r="A1587">
        <v>2019</v>
      </c>
      <c r="B1587">
        <v>3</v>
      </c>
      <c r="C1587">
        <v>23</v>
      </c>
      <c r="D1587">
        <v>1</v>
      </c>
      <c r="E1587">
        <v>1</v>
      </c>
      <c r="F1587">
        <v>23000</v>
      </c>
      <c r="G1587">
        <v>2457973</v>
      </c>
      <c r="H1587" t="s">
        <v>750</v>
      </c>
      <c r="I1587" t="s">
        <v>751</v>
      </c>
      <c r="J1587" t="s">
        <v>34</v>
      </c>
      <c r="K1587">
        <v>0</v>
      </c>
      <c r="L1587">
        <v>113</v>
      </c>
      <c r="M1587">
        <v>30</v>
      </c>
      <c r="N1587">
        <v>0</v>
      </c>
      <c r="O1587">
        <v>0</v>
      </c>
      <c r="P1587">
        <v>0</v>
      </c>
      <c r="Q1587" t="s">
        <v>42</v>
      </c>
      <c r="T1587" t="s">
        <v>80</v>
      </c>
      <c r="U1587" t="s">
        <v>752</v>
      </c>
      <c r="V1587" t="s">
        <v>38</v>
      </c>
      <c r="W1587" t="s">
        <v>39</v>
      </c>
      <c r="Y1587">
        <v>2007</v>
      </c>
      <c r="Z1587">
        <v>1</v>
      </c>
      <c r="AA1587" t="s">
        <v>75</v>
      </c>
      <c r="AB1587" t="s">
        <v>753</v>
      </c>
      <c r="AC1587" s="1">
        <v>39114</v>
      </c>
      <c r="AE1587" t="s">
        <v>41</v>
      </c>
    </row>
    <row r="1588" spans="1:31" x14ac:dyDescent="0.25">
      <c r="A1588">
        <v>2019</v>
      </c>
      <c r="B1588">
        <v>3</v>
      </c>
      <c r="C1588">
        <v>23</v>
      </c>
      <c r="D1588">
        <v>1</v>
      </c>
      <c r="E1588">
        <v>1</v>
      </c>
      <c r="F1588">
        <v>23000</v>
      </c>
      <c r="G1588">
        <v>2457973</v>
      </c>
      <c r="H1588" t="s">
        <v>750</v>
      </c>
      <c r="I1588" t="s">
        <v>751</v>
      </c>
      <c r="J1588" t="s">
        <v>34</v>
      </c>
      <c r="K1588">
        <v>0</v>
      </c>
      <c r="L1588">
        <v>114</v>
      </c>
      <c r="M1588">
        <v>10</v>
      </c>
      <c r="N1588">
        <v>0</v>
      </c>
      <c r="O1588">
        <v>0</v>
      </c>
      <c r="P1588">
        <v>0</v>
      </c>
      <c r="Q1588" t="s">
        <v>43</v>
      </c>
      <c r="T1588" t="s">
        <v>80</v>
      </c>
      <c r="U1588" t="s">
        <v>752</v>
      </c>
      <c r="V1588" t="s">
        <v>38</v>
      </c>
      <c r="W1588" t="s">
        <v>39</v>
      </c>
      <c r="Y1588">
        <v>2007</v>
      </c>
      <c r="Z1588">
        <v>1</v>
      </c>
      <c r="AA1588" t="s">
        <v>75</v>
      </c>
      <c r="AB1588" t="s">
        <v>753</v>
      </c>
      <c r="AC1588" s="1">
        <v>39114</v>
      </c>
      <c r="AE1588" t="s">
        <v>41</v>
      </c>
    </row>
    <row r="1589" spans="1:31" x14ac:dyDescent="0.25">
      <c r="A1589">
        <v>2019</v>
      </c>
      <c r="B1589">
        <v>3</v>
      </c>
      <c r="C1589">
        <v>23</v>
      </c>
      <c r="D1589">
        <v>1</v>
      </c>
      <c r="E1589">
        <v>1</v>
      </c>
      <c r="F1589">
        <v>23000</v>
      </c>
      <c r="G1589">
        <v>2457973</v>
      </c>
      <c r="H1589" t="s">
        <v>750</v>
      </c>
      <c r="I1589" t="s">
        <v>751</v>
      </c>
      <c r="J1589" t="s">
        <v>34</v>
      </c>
      <c r="K1589">
        <v>0</v>
      </c>
      <c r="L1589">
        <v>123</v>
      </c>
      <c r="M1589">
        <v>30</v>
      </c>
      <c r="N1589">
        <v>0</v>
      </c>
      <c r="O1589">
        <v>317328</v>
      </c>
      <c r="P1589">
        <v>317328</v>
      </c>
      <c r="Q1589" t="s">
        <v>44</v>
      </c>
      <c r="T1589" t="s">
        <v>80</v>
      </c>
      <c r="U1589" t="s">
        <v>752</v>
      </c>
      <c r="V1589" t="s">
        <v>38</v>
      </c>
      <c r="W1589" t="s">
        <v>39</v>
      </c>
      <c r="Y1589">
        <v>2007</v>
      </c>
      <c r="Z1589">
        <v>1</v>
      </c>
      <c r="AA1589" t="s">
        <v>75</v>
      </c>
      <c r="AB1589" t="s">
        <v>753</v>
      </c>
      <c r="AC1589" s="1">
        <v>39114</v>
      </c>
      <c r="AE1589" t="s">
        <v>41</v>
      </c>
    </row>
    <row r="1590" spans="1:31" x14ac:dyDescent="0.25">
      <c r="A1590">
        <v>2019</v>
      </c>
      <c r="B1590">
        <v>3</v>
      </c>
      <c r="C1590">
        <v>23</v>
      </c>
      <c r="D1590">
        <v>1</v>
      </c>
      <c r="E1590">
        <v>1</v>
      </c>
      <c r="F1590">
        <v>23000</v>
      </c>
      <c r="G1590">
        <v>2457973</v>
      </c>
      <c r="H1590" t="s">
        <v>750</v>
      </c>
      <c r="I1590" t="s">
        <v>751</v>
      </c>
      <c r="J1590" t="s">
        <v>34</v>
      </c>
      <c r="K1590">
        <v>0</v>
      </c>
      <c r="L1590">
        <v>125</v>
      </c>
      <c r="M1590">
        <v>30</v>
      </c>
      <c r="N1590">
        <v>0</v>
      </c>
      <c r="O1590">
        <v>0</v>
      </c>
      <c r="P1590">
        <v>0</v>
      </c>
      <c r="Q1590" t="s">
        <v>45</v>
      </c>
      <c r="T1590" t="s">
        <v>80</v>
      </c>
      <c r="U1590" t="s">
        <v>752</v>
      </c>
      <c r="V1590" t="s">
        <v>38</v>
      </c>
      <c r="W1590" t="s">
        <v>39</v>
      </c>
      <c r="Y1590">
        <v>2007</v>
      </c>
      <c r="Z1590">
        <v>1</v>
      </c>
      <c r="AA1590" t="s">
        <v>75</v>
      </c>
      <c r="AB1590" t="s">
        <v>753</v>
      </c>
      <c r="AC1590" s="1">
        <v>39114</v>
      </c>
      <c r="AE1590" t="s">
        <v>41</v>
      </c>
    </row>
    <row r="1591" spans="1:31" x14ac:dyDescent="0.25">
      <c r="A1591">
        <v>2019</v>
      </c>
      <c r="B1591">
        <v>3</v>
      </c>
      <c r="C1591">
        <v>23</v>
      </c>
      <c r="D1591">
        <v>1</v>
      </c>
      <c r="E1591">
        <v>1</v>
      </c>
      <c r="F1591">
        <v>23000</v>
      </c>
      <c r="G1591">
        <v>2457973</v>
      </c>
      <c r="H1591" t="s">
        <v>750</v>
      </c>
      <c r="I1591" t="s">
        <v>751</v>
      </c>
      <c r="J1591" t="s">
        <v>34</v>
      </c>
      <c r="K1591">
        <v>0</v>
      </c>
      <c r="L1591">
        <v>131</v>
      </c>
      <c r="M1591">
        <v>30</v>
      </c>
      <c r="N1591">
        <v>0</v>
      </c>
      <c r="O1591">
        <v>0</v>
      </c>
      <c r="P1591">
        <v>0</v>
      </c>
      <c r="Q1591" t="s">
        <v>46</v>
      </c>
      <c r="T1591" t="s">
        <v>80</v>
      </c>
      <c r="U1591" t="s">
        <v>752</v>
      </c>
      <c r="V1591" t="s">
        <v>38</v>
      </c>
      <c r="W1591" t="s">
        <v>39</v>
      </c>
      <c r="Y1591">
        <v>2007</v>
      </c>
      <c r="Z1591">
        <v>1</v>
      </c>
      <c r="AA1591" t="s">
        <v>75</v>
      </c>
      <c r="AB1591" t="s">
        <v>753</v>
      </c>
      <c r="AC1591" s="1">
        <v>39114</v>
      </c>
      <c r="AE1591" t="s">
        <v>41</v>
      </c>
    </row>
    <row r="1592" spans="1:31" x14ac:dyDescent="0.25">
      <c r="A1592">
        <v>2019</v>
      </c>
      <c r="B1592">
        <v>3</v>
      </c>
      <c r="C1592">
        <v>23</v>
      </c>
      <c r="D1592">
        <v>1</v>
      </c>
      <c r="E1592">
        <v>1</v>
      </c>
      <c r="F1592">
        <v>23000</v>
      </c>
      <c r="G1592">
        <v>2457973</v>
      </c>
      <c r="H1592" t="s">
        <v>750</v>
      </c>
      <c r="I1592" t="s">
        <v>751</v>
      </c>
      <c r="J1592" t="s">
        <v>34</v>
      </c>
      <c r="K1592">
        <v>0</v>
      </c>
      <c r="L1592">
        <v>133</v>
      </c>
      <c r="M1592">
        <v>30</v>
      </c>
      <c r="N1592">
        <v>0</v>
      </c>
      <c r="O1592">
        <v>1140000</v>
      </c>
      <c r="P1592">
        <v>1140000</v>
      </c>
      <c r="Q1592" t="s">
        <v>47</v>
      </c>
      <c r="T1592" t="s">
        <v>80</v>
      </c>
      <c r="U1592" t="s">
        <v>752</v>
      </c>
      <c r="V1592" t="s">
        <v>38</v>
      </c>
      <c r="W1592" t="s">
        <v>39</v>
      </c>
      <c r="Y1592">
        <v>2007</v>
      </c>
      <c r="Z1592">
        <v>1</v>
      </c>
      <c r="AA1592" t="s">
        <v>75</v>
      </c>
      <c r="AB1592" t="s">
        <v>753</v>
      </c>
      <c r="AC1592" s="1">
        <v>39114</v>
      </c>
      <c r="AE1592" t="s">
        <v>41</v>
      </c>
    </row>
    <row r="1593" spans="1:31" x14ac:dyDescent="0.25">
      <c r="A1593">
        <v>2019</v>
      </c>
      <c r="B1593">
        <v>3</v>
      </c>
      <c r="C1593">
        <v>23</v>
      </c>
      <c r="D1593">
        <v>1</v>
      </c>
      <c r="E1593">
        <v>1</v>
      </c>
      <c r="F1593">
        <v>23000</v>
      </c>
      <c r="G1593">
        <v>2457973</v>
      </c>
      <c r="H1593" t="s">
        <v>750</v>
      </c>
      <c r="I1593" t="s">
        <v>751</v>
      </c>
      <c r="J1593" t="s">
        <v>34</v>
      </c>
      <c r="K1593">
        <v>0</v>
      </c>
      <c r="L1593">
        <v>199</v>
      </c>
      <c r="M1593">
        <v>30</v>
      </c>
      <c r="N1593">
        <v>0</v>
      </c>
      <c r="O1593">
        <v>0</v>
      </c>
      <c r="P1593">
        <v>0</v>
      </c>
      <c r="Q1593" t="s">
        <v>48</v>
      </c>
      <c r="T1593" t="s">
        <v>80</v>
      </c>
      <c r="U1593" t="s">
        <v>752</v>
      </c>
      <c r="V1593" t="s">
        <v>38</v>
      </c>
      <c r="W1593" t="s">
        <v>39</v>
      </c>
      <c r="Y1593">
        <v>2007</v>
      </c>
      <c r="Z1593">
        <v>1</v>
      </c>
      <c r="AA1593" t="s">
        <v>75</v>
      </c>
      <c r="AB1593" t="s">
        <v>753</v>
      </c>
      <c r="AC1593" s="1">
        <v>39114</v>
      </c>
      <c r="AE1593" t="s">
        <v>41</v>
      </c>
    </row>
    <row r="1594" spans="1:31" x14ac:dyDescent="0.25">
      <c r="A1594">
        <v>2019</v>
      </c>
      <c r="B1594">
        <v>3</v>
      </c>
      <c r="C1594">
        <v>23</v>
      </c>
      <c r="D1594">
        <v>1</v>
      </c>
      <c r="E1594">
        <v>1</v>
      </c>
      <c r="F1594">
        <v>23000</v>
      </c>
      <c r="G1594">
        <v>2457973</v>
      </c>
      <c r="H1594" t="s">
        <v>750</v>
      </c>
      <c r="I1594" t="s">
        <v>751</v>
      </c>
      <c r="J1594" t="s">
        <v>34</v>
      </c>
      <c r="K1594">
        <v>0</v>
      </c>
      <c r="L1594">
        <v>232</v>
      </c>
      <c r="M1594">
        <v>30</v>
      </c>
      <c r="N1594">
        <v>0</v>
      </c>
      <c r="O1594">
        <v>13093960</v>
      </c>
      <c r="P1594">
        <v>13093960</v>
      </c>
      <c r="Q1594" t="s">
        <v>49</v>
      </c>
      <c r="T1594" t="s">
        <v>80</v>
      </c>
      <c r="U1594" t="s">
        <v>752</v>
      </c>
      <c r="V1594" t="s">
        <v>38</v>
      </c>
      <c r="W1594" t="s">
        <v>39</v>
      </c>
      <c r="Y1594">
        <v>2007</v>
      </c>
      <c r="Z1594">
        <v>1</v>
      </c>
      <c r="AA1594" t="s">
        <v>75</v>
      </c>
      <c r="AB1594" t="s">
        <v>753</v>
      </c>
      <c r="AC1594" s="1">
        <v>39114</v>
      </c>
      <c r="AE1594" t="s">
        <v>41</v>
      </c>
    </row>
    <row r="1595" spans="1:31" x14ac:dyDescent="0.25">
      <c r="A1595">
        <v>2019</v>
      </c>
      <c r="B1595">
        <v>3</v>
      </c>
      <c r="C1595">
        <v>23</v>
      </c>
      <c r="D1595">
        <v>1</v>
      </c>
      <c r="E1595">
        <v>1</v>
      </c>
      <c r="F1595">
        <v>14000</v>
      </c>
      <c r="G1595">
        <v>2473125</v>
      </c>
      <c r="H1595" t="s">
        <v>754</v>
      </c>
      <c r="I1595" t="s">
        <v>755</v>
      </c>
      <c r="J1595" t="s">
        <v>34</v>
      </c>
      <c r="K1595">
        <f>O1595+O1596+O1597+O1598+O1599+O1600+O1601+O1602+O1603</f>
        <v>5460000</v>
      </c>
      <c r="L1595">
        <v>111</v>
      </c>
      <c r="M1595">
        <v>30</v>
      </c>
      <c r="N1595" t="s">
        <v>138</v>
      </c>
      <c r="O1595">
        <v>4200000</v>
      </c>
      <c r="P1595">
        <v>3822000</v>
      </c>
      <c r="Q1595" t="s">
        <v>36</v>
      </c>
      <c r="T1595" t="s">
        <v>80</v>
      </c>
      <c r="U1595" t="s">
        <v>629</v>
      </c>
      <c r="V1595" t="s">
        <v>38</v>
      </c>
      <c r="W1595" t="s">
        <v>39</v>
      </c>
      <c r="Y1595">
        <v>2008</v>
      </c>
      <c r="Z1595">
        <v>1</v>
      </c>
      <c r="AA1595" t="s">
        <v>75</v>
      </c>
      <c r="AB1595" t="s">
        <v>756</v>
      </c>
      <c r="AC1595" s="1">
        <v>39539</v>
      </c>
      <c r="AE1595" t="s">
        <v>41</v>
      </c>
    </row>
    <row r="1596" spans="1:31" x14ac:dyDescent="0.25">
      <c r="A1596">
        <v>2019</v>
      </c>
      <c r="B1596">
        <v>3</v>
      </c>
      <c r="C1596">
        <v>23</v>
      </c>
      <c r="D1596">
        <v>1</v>
      </c>
      <c r="E1596">
        <v>1</v>
      </c>
      <c r="F1596">
        <v>14000</v>
      </c>
      <c r="G1596">
        <v>2473125</v>
      </c>
      <c r="H1596" t="s">
        <v>754</v>
      </c>
      <c r="I1596" t="s">
        <v>755</v>
      </c>
      <c r="J1596" t="s">
        <v>34</v>
      </c>
      <c r="K1596">
        <v>0</v>
      </c>
      <c r="L1596">
        <v>113</v>
      </c>
      <c r="M1596">
        <v>30</v>
      </c>
      <c r="N1596">
        <v>0</v>
      </c>
      <c r="O1596">
        <v>0</v>
      </c>
      <c r="P1596">
        <v>0</v>
      </c>
      <c r="Q1596" t="s">
        <v>42</v>
      </c>
      <c r="T1596" t="s">
        <v>80</v>
      </c>
      <c r="U1596" t="s">
        <v>629</v>
      </c>
      <c r="V1596" t="s">
        <v>38</v>
      </c>
      <c r="W1596" t="s">
        <v>39</v>
      </c>
      <c r="Y1596">
        <v>2008</v>
      </c>
      <c r="Z1596">
        <v>1</v>
      </c>
      <c r="AA1596" t="s">
        <v>75</v>
      </c>
      <c r="AB1596" t="s">
        <v>756</v>
      </c>
      <c r="AC1596" s="1">
        <v>39539</v>
      </c>
      <c r="AE1596" t="s">
        <v>41</v>
      </c>
    </row>
    <row r="1597" spans="1:31" x14ac:dyDescent="0.25">
      <c r="A1597">
        <v>2019</v>
      </c>
      <c r="B1597">
        <v>3</v>
      </c>
      <c r="C1597">
        <v>23</v>
      </c>
      <c r="D1597">
        <v>1</v>
      </c>
      <c r="E1597">
        <v>1</v>
      </c>
      <c r="F1597">
        <v>14000</v>
      </c>
      <c r="G1597">
        <v>2473125</v>
      </c>
      <c r="H1597" t="s">
        <v>754</v>
      </c>
      <c r="I1597" t="s">
        <v>755</v>
      </c>
      <c r="J1597" t="s">
        <v>34</v>
      </c>
      <c r="K1597">
        <v>0</v>
      </c>
      <c r="L1597">
        <v>114</v>
      </c>
      <c r="M1597">
        <v>10</v>
      </c>
      <c r="N1597">
        <v>0</v>
      </c>
      <c r="O1597">
        <v>0</v>
      </c>
      <c r="P1597">
        <v>0</v>
      </c>
      <c r="Q1597" t="s">
        <v>43</v>
      </c>
      <c r="T1597" t="s">
        <v>80</v>
      </c>
      <c r="U1597" t="s">
        <v>629</v>
      </c>
      <c r="V1597" t="s">
        <v>38</v>
      </c>
      <c r="W1597" t="s">
        <v>39</v>
      </c>
      <c r="Y1597">
        <v>2008</v>
      </c>
      <c r="Z1597">
        <v>1</v>
      </c>
      <c r="AA1597" t="s">
        <v>75</v>
      </c>
      <c r="AB1597" t="s">
        <v>756</v>
      </c>
      <c r="AC1597" s="1">
        <v>39539</v>
      </c>
      <c r="AE1597" t="s">
        <v>41</v>
      </c>
    </row>
    <row r="1598" spans="1:31" x14ac:dyDescent="0.25">
      <c r="A1598">
        <v>2019</v>
      </c>
      <c r="B1598">
        <v>3</v>
      </c>
      <c r="C1598">
        <v>23</v>
      </c>
      <c r="D1598">
        <v>1</v>
      </c>
      <c r="E1598">
        <v>1</v>
      </c>
      <c r="F1598">
        <v>14000</v>
      </c>
      <c r="G1598">
        <v>2473125</v>
      </c>
      <c r="H1598" t="s">
        <v>754</v>
      </c>
      <c r="I1598" t="s">
        <v>755</v>
      </c>
      <c r="J1598" t="s">
        <v>34</v>
      </c>
      <c r="K1598">
        <v>0</v>
      </c>
      <c r="L1598">
        <v>123</v>
      </c>
      <c r="M1598">
        <v>30</v>
      </c>
      <c r="N1598">
        <v>0</v>
      </c>
      <c r="O1598">
        <v>0</v>
      </c>
      <c r="P1598">
        <v>0</v>
      </c>
      <c r="Q1598" t="s">
        <v>44</v>
      </c>
      <c r="T1598" t="s">
        <v>80</v>
      </c>
      <c r="U1598" t="s">
        <v>629</v>
      </c>
      <c r="V1598" t="s">
        <v>38</v>
      </c>
      <c r="W1598" t="s">
        <v>39</v>
      </c>
      <c r="Y1598">
        <v>2008</v>
      </c>
      <c r="Z1598">
        <v>1</v>
      </c>
      <c r="AA1598" t="s">
        <v>75</v>
      </c>
      <c r="AB1598" t="s">
        <v>756</v>
      </c>
      <c r="AC1598" s="1">
        <v>39539</v>
      </c>
      <c r="AE1598" t="s">
        <v>41</v>
      </c>
    </row>
    <row r="1599" spans="1:31" x14ac:dyDescent="0.25">
      <c r="A1599">
        <v>2019</v>
      </c>
      <c r="B1599">
        <v>3</v>
      </c>
      <c r="C1599">
        <v>23</v>
      </c>
      <c r="D1599">
        <v>1</v>
      </c>
      <c r="E1599">
        <v>1</v>
      </c>
      <c r="F1599">
        <v>14000</v>
      </c>
      <c r="G1599">
        <v>2473125</v>
      </c>
      <c r="H1599" t="s">
        <v>754</v>
      </c>
      <c r="I1599" t="s">
        <v>755</v>
      </c>
      <c r="J1599" t="s">
        <v>34</v>
      </c>
      <c r="K1599">
        <v>0</v>
      </c>
      <c r="L1599">
        <v>125</v>
      </c>
      <c r="M1599">
        <v>30</v>
      </c>
      <c r="N1599">
        <v>0</v>
      </c>
      <c r="O1599">
        <v>0</v>
      </c>
      <c r="P1599">
        <v>0</v>
      </c>
      <c r="Q1599" t="s">
        <v>45</v>
      </c>
      <c r="T1599" t="s">
        <v>80</v>
      </c>
      <c r="U1599" t="s">
        <v>629</v>
      </c>
      <c r="V1599" t="s">
        <v>38</v>
      </c>
      <c r="W1599" t="s">
        <v>39</v>
      </c>
      <c r="Y1599">
        <v>2008</v>
      </c>
      <c r="Z1599">
        <v>1</v>
      </c>
      <c r="AA1599" t="s">
        <v>75</v>
      </c>
      <c r="AB1599" t="s">
        <v>756</v>
      </c>
      <c r="AC1599" s="1">
        <v>39539</v>
      </c>
      <c r="AE1599" t="s">
        <v>41</v>
      </c>
    </row>
    <row r="1600" spans="1:31" x14ac:dyDescent="0.25">
      <c r="A1600">
        <v>2019</v>
      </c>
      <c r="B1600">
        <v>3</v>
      </c>
      <c r="C1600">
        <v>23</v>
      </c>
      <c r="D1600">
        <v>1</v>
      </c>
      <c r="E1600">
        <v>1</v>
      </c>
      <c r="F1600">
        <v>14000</v>
      </c>
      <c r="G1600">
        <v>2473125</v>
      </c>
      <c r="H1600" t="s">
        <v>754</v>
      </c>
      <c r="I1600" t="s">
        <v>755</v>
      </c>
      <c r="J1600" t="s">
        <v>34</v>
      </c>
      <c r="K1600">
        <v>0</v>
      </c>
      <c r="L1600">
        <v>131</v>
      </c>
      <c r="M1600">
        <v>30</v>
      </c>
      <c r="N1600">
        <v>0</v>
      </c>
      <c r="O1600">
        <v>0</v>
      </c>
      <c r="P1600">
        <v>0</v>
      </c>
      <c r="Q1600" t="s">
        <v>46</v>
      </c>
      <c r="T1600" t="s">
        <v>80</v>
      </c>
      <c r="U1600" t="s">
        <v>629</v>
      </c>
      <c r="V1600" t="s">
        <v>38</v>
      </c>
      <c r="W1600" t="s">
        <v>39</v>
      </c>
      <c r="Y1600">
        <v>2008</v>
      </c>
      <c r="Z1600">
        <v>1</v>
      </c>
      <c r="AA1600" t="s">
        <v>75</v>
      </c>
      <c r="AB1600" t="s">
        <v>756</v>
      </c>
      <c r="AC1600" s="1">
        <v>39539</v>
      </c>
      <c r="AE1600" t="s">
        <v>41</v>
      </c>
    </row>
    <row r="1601" spans="1:31" x14ac:dyDescent="0.25">
      <c r="A1601">
        <v>2019</v>
      </c>
      <c r="B1601">
        <v>3</v>
      </c>
      <c r="C1601">
        <v>23</v>
      </c>
      <c r="D1601">
        <v>1</v>
      </c>
      <c r="E1601">
        <v>1</v>
      </c>
      <c r="F1601">
        <v>14000</v>
      </c>
      <c r="G1601">
        <v>2473125</v>
      </c>
      <c r="H1601" t="s">
        <v>754</v>
      </c>
      <c r="I1601" t="s">
        <v>755</v>
      </c>
      <c r="J1601" t="s">
        <v>34</v>
      </c>
      <c r="K1601">
        <v>0</v>
      </c>
      <c r="L1601">
        <v>133</v>
      </c>
      <c r="M1601">
        <v>30</v>
      </c>
      <c r="N1601">
        <v>0</v>
      </c>
      <c r="O1601">
        <v>1260000</v>
      </c>
      <c r="P1601">
        <v>1260000</v>
      </c>
      <c r="Q1601" t="s">
        <v>47</v>
      </c>
      <c r="T1601" t="s">
        <v>80</v>
      </c>
      <c r="U1601" t="s">
        <v>629</v>
      </c>
      <c r="V1601" t="s">
        <v>38</v>
      </c>
      <c r="W1601" t="s">
        <v>39</v>
      </c>
      <c r="Y1601">
        <v>2008</v>
      </c>
      <c r="Z1601">
        <v>1</v>
      </c>
      <c r="AA1601" t="s">
        <v>75</v>
      </c>
      <c r="AB1601" t="s">
        <v>756</v>
      </c>
      <c r="AC1601" s="1">
        <v>39539</v>
      </c>
      <c r="AE1601" t="s">
        <v>41</v>
      </c>
    </row>
    <row r="1602" spans="1:31" x14ac:dyDescent="0.25">
      <c r="A1602">
        <v>2019</v>
      </c>
      <c r="B1602">
        <v>3</v>
      </c>
      <c r="C1602">
        <v>23</v>
      </c>
      <c r="D1602">
        <v>1</v>
      </c>
      <c r="E1602">
        <v>1</v>
      </c>
      <c r="F1602">
        <v>14000</v>
      </c>
      <c r="G1602">
        <v>2473125</v>
      </c>
      <c r="H1602" t="s">
        <v>754</v>
      </c>
      <c r="I1602" t="s">
        <v>755</v>
      </c>
      <c r="J1602" t="s">
        <v>34</v>
      </c>
      <c r="K1602">
        <v>0</v>
      </c>
      <c r="L1602">
        <v>199</v>
      </c>
      <c r="M1602">
        <v>30</v>
      </c>
      <c r="N1602">
        <v>0</v>
      </c>
      <c r="O1602">
        <v>0</v>
      </c>
      <c r="P1602">
        <v>0</v>
      </c>
      <c r="Q1602" t="s">
        <v>48</v>
      </c>
      <c r="T1602" t="s">
        <v>80</v>
      </c>
      <c r="U1602" t="s">
        <v>629</v>
      </c>
      <c r="V1602" t="s">
        <v>38</v>
      </c>
      <c r="W1602" t="s">
        <v>39</v>
      </c>
      <c r="Y1602">
        <v>2008</v>
      </c>
      <c r="Z1602">
        <v>1</v>
      </c>
      <c r="AA1602" t="s">
        <v>75</v>
      </c>
      <c r="AB1602" t="s">
        <v>756</v>
      </c>
      <c r="AC1602" s="1">
        <v>39539</v>
      </c>
      <c r="AE1602" t="s">
        <v>41</v>
      </c>
    </row>
    <row r="1603" spans="1:31" x14ac:dyDescent="0.25">
      <c r="A1603">
        <v>2019</v>
      </c>
      <c r="B1603">
        <v>3</v>
      </c>
      <c r="C1603">
        <v>23</v>
      </c>
      <c r="D1603">
        <v>1</v>
      </c>
      <c r="E1603">
        <v>1</v>
      </c>
      <c r="F1603">
        <v>14000</v>
      </c>
      <c r="G1603">
        <v>2473125</v>
      </c>
      <c r="H1603" t="s">
        <v>754</v>
      </c>
      <c r="I1603" t="s">
        <v>755</v>
      </c>
      <c r="J1603" t="s">
        <v>34</v>
      </c>
      <c r="K1603">
        <v>0</v>
      </c>
      <c r="L1603">
        <v>232</v>
      </c>
      <c r="M1603">
        <v>30</v>
      </c>
      <c r="N1603">
        <v>0</v>
      </c>
      <c r="O1603">
        <v>0</v>
      </c>
      <c r="P1603">
        <v>0</v>
      </c>
      <c r="Q1603" t="s">
        <v>49</v>
      </c>
      <c r="T1603" t="s">
        <v>80</v>
      </c>
      <c r="U1603" t="s">
        <v>629</v>
      </c>
      <c r="V1603" t="s">
        <v>38</v>
      </c>
      <c r="W1603" t="s">
        <v>39</v>
      </c>
      <c r="Y1603">
        <v>2008</v>
      </c>
      <c r="Z1603">
        <v>1</v>
      </c>
      <c r="AA1603" t="s">
        <v>75</v>
      </c>
      <c r="AB1603" t="s">
        <v>756</v>
      </c>
      <c r="AC1603" s="1">
        <v>39539</v>
      </c>
      <c r="AE1603" t="s">
        <v>41</v>
      </c>
    </row>
    <row r="1604" spans="1:31" x14ac:dyDescent="0.25">
      <c r="A1604">
        <v>2019</v>
      </c>
      <c r="B1604">
        <v>3</v>
      </c>
      <c r="C1604">
        <v>23</v>
      </c>
      <c r="D1604">
        <v>1</v>
      </c>
      <c r="E1604">
        <v>1</v>
      </c>
      <c r="F1604">
        <v>18000</v>
      </c>
      <c r="G1604">
        <v>2570583</v>
      </c>
      <c r="H1604" t="s">
        <v>757</v>
      </c>
      <c r="I1604" t="s">
        <v>758</v>
      </c>
      <c r="J1604" t="s">
        <v>34</v>
      </c>
      <c r="K1604">
        <f>O1604+O1605+O1606+O1607+O1608+O1609+O1610+O1611+O1612</f>
        <v>4420000</v>
      </c>
      <c r="L1604">
        <v>111</v>
      </c>
      <c r="M1604">
        <v>30</v>
      </c>
      <c r="N1604" t="s">
        <v>228</v>
      </c>
      <c r="O1604">
        <v>3400000</v>
      </c>
      <c r="P1604">
        <v>3094000</v>
      </c>
      <c r="Q1604" t="s">
        <v>36</v>
      </c>
      <c r="T1604" t="s">
        <v>73</v>
      </c>
      <c r="U1604" t="s">
        <v>633</v>
      </c>
      <c r="V1604" t="s">
        <v>38</v>
      </c>
      <c r="W1604" t="s">
        <v>39</v>
      </c>
      <c r="Y1604">
        <v>2002</v>
      </c>
      <c r="Z1604">
        <v>1</v>
      </c>
      <c r="AA1604" t="s">
        <v>75</v>
      </c>
      <c r="AB1604" t="s">
        <v>759</v>
      </c>
      <c r="AC1604" s="1">
        <v>37438</v>
      </c>
      <c r="AE1604" t="s">
        <v>41</v>
      </c>
    </row>
    <row r="1605" spans="1:31" x14ac:dyDescent="0.25">
      <c r="A1605">
        <v>2019</v>
      </c>
      <c r="B1605">
        <v>3</v>
      </c>
      <c r="C1605">
        <v>23</v>
      </c>
      <c r="D1605">
        <v>1</v>
      </c>
      <c r="E1605">
        <v>1</v>
      </c>
      <c r="F1605">
        <v>18000</v>
      </c>
      <c r="G1605">
        <v>2570583</v>
      </c>
      <c r="H1605" t="s">
        <v>757</v>
      </c>
      <c r="I1605" t="s">
        <v>758</v>
      </c>
      <c r="J1605" t="s">
        <v>34</v>
      </c>
      <c r="K1605">
        <v>0</v>
      </c>
      <c r="L1605">
        <v>113</v>
      </c>
      <c r="M1605">
        <v>30</v>
      </c>
      <c r="N1605">
        <v>0</v>
      </c>
      <c r="O1605">
        <v>0</v>
      </c>
      <c r="P1605">
        <v>0</v>
      </c>
      <c r="Q1605" t="s">
        <v>42</v>
      </c>
      <c r="T1605" t="s">
        <v>73</v>
      </c>
      <c r="U1605" t="s">
        <v>633</v>
      </c>
      <c r="V1605" t="s">
        <v>38</v>
      </c>
      <c r="W1605" t="s">
        <v>39</v>
      </c>
      <c r="Y1605">
        <v>2002</v>
      </c>
      <c r="Z1605">
        <v>1</v>
      </c>
      <c r="AA1605" t="s">
        <v>75</v>
      </c>
      <c r="AB1605" t="s">
        <v>759</v>
      </c>
      <c r="AC1605" s="1">
        <v>37438</v>
      </c>
      <c r="AE1605" t="s">
        <v>41</v>
      </c>
    </row>
    <row r="1606" spans="1:31" x14ac:dyDescent="0.25">
      <c r="A1606">
        <v>2019</v>
      </c>
      <c r="B1606">
        <v>3</v>
      </c>
      <c r="C1606">
        <v>23</v>
      </c>
      <c r="D1606">
        <v>1</v>
      </c>
      <c r="E1606">
        <v>1</v>
      </c>
      <c r="F1606">
        <v>18000</v>
      </c>
      <c r="G1606">
        <v>2570583</v>
      </c>
      <c r="H1606" t="s">
        <v>757</v>
      </c>
      <c r="I1606" t="s">
        <v>758</v>
      </c>
      <c r="J1606" t="s">
        <v>34</v>
      </c>
      <c r="K1606">
        <v>0</v>
      </c>
      <c r="L1606">
        <v>114</v>
      </c>
      <c r="M1606">
        <v>10</v>
      </c>
      <c r="N1606">
        <v>0</v>
      </c>
      <c r="O1606">
        <v>0</v>
      </c>
      <c r="P1606">
        <v>0</v>
      </c>
      <c r="Q1606" t="s">
        <v>43</v>
      </c>
      <c r="T1606" t="s">
        <v>73</v>
      </c>
      <c r="U1606" t="s">
        <v>633</v>
      </c>
      <c r="V1606" t="s">
        <v>38</v>
      </c>
      <c r="W1606" t="s">
        <v>39</v>
      </c>
      <c r="Y1606">
        <v>2002</v>
      </c>
      <c r="Z1606">
        <v>1</v>
      </c>
      <c r="AA1606" t="s">
        <v>75</v>
      </c>
      <c r="AB1606" t="s">
        <v>759</v>
      </c>
      <c r="AC1606" s="1">
        <v>37438</v>
      </c>
      <c r="AE1606" t="s">
        <v>41</v>
      </c>
    </row>
    <row r="1607" spans="1:31" x14ac:dyDescent="0.25">
      <c r="A1607">
        <v>2019</v>
      </c>
      <c r="B1607">
        <v>3</v>
      </c>
      <c r="C1607">
        <v>23</v>
      </c>
      <c r="D1607">
        <v>1</v>
      </c>
      <c r="E1607">
        <v>1</v>
      </c>
      <c r="F1607">
        <v>18000</v>
      </c>
      <c r="G1607">
        <v>2570583</v>
      </c>
      <c r="H1607" t="s">
        <v>757</v>
      </c>
      <c r="I1607" t="s">
        <v>758</v>
      </c>
      <c r="J1607" t="s">
        <v>34</v>
      </c>
      <c r="K1607">
        <v>0</v>
      </c>
      <c r="L1607">
        <v>123</v>
      </c>
      <c r="M1607">
        <v>30</v>
      </c>
      <c r="N1607">
        <v>0</v>
      </c>
      <c r="O1607">
        <v>0</v>
      </c>
      <c r="P1607">
        <v>0</v>
      </c>
      <c r="Q1607" t="s">
        <v>44</v>
      </c>
      <c r="T1607" t="s">
        <v>73</v>
      </c>
      <c r="U1607" t="s">
        <v>633</v>
      </c>
      <c r="V1607" t="s">
        <v>38</v>
      </c>
      <c r="W1607" t="s">
        <v>39</v>
      </c>
      <c r="Y1607">
        <v>2002</v>
      </c>
      <c r="Z1607">
        <v>1</v>
      </c>
      <c r="AA1607" t="s">
        <v>75</v>
      </c>
      <c r="AB1607" t="s">
        <v>759</v>
      </c>
      <c r="AC1607" s="1">
        <v>37438</v>
      </c>
      <c r="AE1607" t="s">
        <v>41</v>
      </c>
    </row>
    <row r="1608" spans="1:31" x14ac:dyDescent="0.25">
      <c r="A1608">
        <v>2019</v>
      </c>
      <c r="B1608">
        <v>3</v>
      </c>
      <c r="C1608">
        <v>23</v>
      </c>
      <c r="D1608">
        <v>1</v>
      </c>
      <c r="E1608">
        <v>1</v>
      </c>
      <c r="F1608">
        <v>18000</v>
      </c>
      <c r="G1608">
        <v>2570583</v>
      </c>
      <c r="H1608" t="s">
        <v>757</v>
      </c>
      <c r="I1608" t="s">
        <v>758</v>
      </c>
      <c r="J1608" t="s">
        <v>34</v>
      </c>
      <c r="K1608">
        <v>0</v>
      </c>
      <c r="L1608">
        <v>125</v>
      </c>
      <c r="M1608">
        <v>30</v>
      </c>
      <c r="N1608">
        <v>0</v>
      </c>
      <c r="O1608">
        <v>0</v>
      </c>
      <c r="P1608">
        <v>0</v>
      </c>
      <c r="Q1608" t="s">
        <v>45</v>
      </c>
      <c r="T1608" t="s">
        <v>73</v>
      </c>
      <c r="U1608" t="s">
        <v>633</v>
      </c>
      <c r="V1608" t="s">
        <v>38</v>
      </c>
      <c r="W1608" t="s">
        <v>39</v>
      </c>
      <c r="Y1608">
        <v>2002</v>
      </c>
      <c r="Z1608">
        <v>1</v>
      </c>
      <c r="AA1608" t="s">
        <v>75</v>
      </c>
      <c r="AB1608" t="s">
        <v>759</v>
      </c>
      <c r="AC1608" s="1">
        <v>37438</v>
      </c>
      <c r="AE1608" t="s">
        <v>41</v>
      </c>
    </row>
    <row r="1609" spans="1:31" x14ac:dyDescent="0.25">
      <c r="A1609">
        <v>2019</v>
      </c>
      <c r="B1609">
        <v>3</v>
      </c>
      <c r="C1609">
        <v>23</v>
      </c>
      <c r="D1609">
        <v>1</v>
      </c>
      <c r="E1609">
        <v>1</v>
      </c>
      <c r="F1609">
        <v>18000</v>
      </c>
      <c r="G1609">
        <v>2570583</v>
      </c>
      <c r="H1609" t="s">
        <v>757</v>
      </c>
      <c r="I1609" t="s">
        <v>758</v>
      </c>
      <c r="J1609" t="s">
        <v>34</v>
      </c>
      <c r="K1609">
        <v>0</v>
      </c>
      <c r="L1609">
        <v>131</v>
      </c>
      <c r="M1609">
        <v>30</v>
      </c>
      <c r="N1609">
        <v>0</v>
      </c>
      <c r="O1609">
        <v>0</v>
      </c>
      <c r="P1609">
        <v>0</v>
      </c>
      <c r="Q1609" t="s">
        <v>46</v>
      </c>
      <c r="T1609" t="s">
        <v>73</v>
      </c>
      <c r="U1609" t="s">
        <v>633</v>
      </c>
      <c r="V1609" t="s">
        <v>38</v>
      </c>
      <c r="W1609" t="s">
        <v>39</v>
      </c>
      <c r="Y1609">
        <v>2002</v>
      </c>
      <c r="Z1609">
        <v>1</v>
      </c>
      <c r="AA1609" t="s">
        <v>75</v>
      </c>
      <c r="AB1609" t="s">
        <v>759</v>
      </c>
      <c r="AC1609" s="1">
        <v>37438</v>
      </c>
      <c r="AE1609" t="s">
        <v>41</v>
      </c>
    </row>
    <row r="1610" spans="1:31" x14ac:dyDescent="0.25">
      <c r="A1610">
        <v>2019</v>
      </c>
      <c r="B1610">
        <v>3</v>
      </c>
      <c r="C1610">
        <v>23</v>
      </c>
      <c r="D1610">
        <v>1</v>
      </c>
      <c r="E1610">
        <v>1</v>
      </c>
      <c r="F1610">
        <v>18000</v>
      </c>
      <c r="G1610">
        <v>2570583</v>
      </c>
      <c r="H1610" t="s">
        <v>757</v>
      </c>
      <c r="I1610" t="s">
        <v>758</v>
      </c>
      <c r="J1610" t="s">
        <v>34</v>
      </c>
      <c r="K1610">
        <v>0</v>
      </c>
      <c r="L1610">
        <v>133</v>
      </c>
      <c r="M1610">
        <v>30</v>
      </c>
      <c r="N1610">
        <v>0</v>
      </c>
      <c r="O1610">
        <v>1020000</v>
      </c>
      <c r="P1610">
        <v>1020000</v>
      </c>
      <c r="Q1610" t="s">
        <v>47</v>
      </c>
      <c r="T1610" t="s">
        <v>73</v>
      </c>
      <c r="U1610" t="s">
        <v>633</v>
      </c>
      <c r="V1610" t="s">
        <v>38</v>
      </c>
      <c r="W1610" t="s">
        <v>39</v>
      </c>
      <c r="Y1610">
        <v>2002</v>
      </c>
      <c r="Z1610">
        <v>1</v>
      </c>
      <c r="AA1610" t="s">
        <v>75</v>
      </c>
      <c r="AB1610" t="s">
        <v>759</v>
      </c>
      <c r="AC1610" s="1">
        <v>37438</v>
      </c>
      <c r="AE1610" t="s">
        <v>41</v>
      </c>
    </row>
    <row r="1611" spans="1:31" x14ac:dyDescent="0.25">
      <c r="A1611">
        <v>2019</v>
      </c>
      <c r="B1611">
        <v>3</v>
      </c>
      <c r="C1611">
        <v>23</v>
      </c>
      <c r="D1611">
        <v>1</v>
      </c>
      <c r="E1611">
        <v>1</v>
      </c>
      <c r="F1611">
        <v>18000</v>
      </c>
      <c r="G1611">
        <v>2570583</v>
      </c>
      <c r="H1611" t="s">
        <v>757</v>
      </c>
      <c r="I1611" t="s">
        <v>758</v>
      </c>
      <c r="J1611" t="s">
        <v>34</v>
      </c>
      <c r="K1611">
        <v>0</v>
      </c>
      <c r="L1611">
        <v>199</v>
      </c>
      <c r="M1611">
        <v>30</v>
      </c>
      <c r="N1611">
        <v>0</v>
      </c>
      <c r="O1611">
        <v>0</v>
      </c>
      <c r="P1611">
        <v>0</v>
      </c>
      <c r="Q1611" t="s">
        <v>48</v>
      </c>
      <c r="T1611" t="s">
        <v>73</v>
      </c>
      <c r="U1611" t="s">
        <v>633</v>
      </c>
      <c r="V1611" t="s">
        <v>38</v>
      </c>
      <c r="W1611" t="s">
        <v>39</v>
      </c>
      <c r="Y1611">
        <v>2002</v>
      </c>
      <c r="Z1611">
        <v>1</v>
      </c>
      <c r="AA1611" t="s">
        <v>75</v>
      </c>
      <c r="AB1611" t="s">
        <v>759</v>
      </c>
      <c r="AC1611" s="1">
        <v>37438</v>
      </c>
      <c r="AE1611" t="s">
        <v>41</v>
      </c>
    </row>
    <row r="1612" spans="1:31" x14ac:dyDescent="0.25">
      <c r="A1612">
        <v>2019</v>
      </c>
      <c r="B1612">
        <v>3</v>
      </c>
      <c r="C1612">
        <v>23</v>
      </c>
      <c r="D1612">
        <v>1</v>
      </c>
      <c r="E1612">
        <v>1</v>
      </c>
      <c r="F1612">
        <v>18000</v>
      </c>
      <c r="G1612">
        <v>2570583</v>
      </c>
      <c r="H1612" t="s">
        <v>757</v>
      </c>
      <c r="I1612" t="s">
        <v>758</v>
      </c>
      <c r="J1612" t="s">
        <v>34</v>
      </c>
      <c r="K1612">
        <v>0</v>
      </c>
      <c r="L1612">
        <v>232</v>
      </c>
      <c r="M1612">
        <v>30</v>
      </c>
      <c r="N1612">
        <v>0</v>
      </c>
      <c r="O1612">
        <v>0</v>
      </c>
      <c r="P1612">
        <v>0</v>
      </c>
      <c r="Q1612" t="s">
        <v>49</v>
      </c>
      <c r="T1612" t="s">
        <v>73</v>
      </c>
      <c r="U1612" t="s">
        <v>633</v>
      </c>
      <c r="V1612" t="s">
        <v>38</v>
      </c>
      <c r="W1612" t="s">
        <v>39</v>
      </c>
      <c r="Y1612">
        <v>2002</v>
      </c>
      <c r="Z1612">
        <v>1</v>
      </c>
      <c r="AA1612" t="s">
        <v>75</v>
      </c>
      <c r="AB1612" t="s">
        <v>759</v>
      </c>
      <c r="AC1612" s="1">
        <v>37438</v>
      </c>
      <c r="AE1612" t="s">
        <v>41</v>
      </c>
    </row>
    <row r="1613" spans="1:31" x14ac:dyDescent="0.25">
      <c r="A1613">
        <v>2019</v>
      </c>
      <c r="B1613">
        <v>3</v>
      </c>
      <c r="C1613">
        <v>23</v>
      </c>
      <c r="D1613">
        <v>1</v>
      </c>
      <c r="E1613">
        <v>1</v>
      </c>
      <c r="F1613">
        <v>27000</v>
      </c>
      <c r="G1613">
        <v>2602512</v>
      </c>
      <c r="H1613" t="s">
        <v>760</v>
      </c>
      <c r="I1613" t="s">
        <v>761</v>
      </c>
      <c r="J1613" t="s">
        <v>34</v>
      </c>
      <c r="K1613">
        <f>O1613+O1614+O1615+O1616+O1617+O1618+O1619+O1620+O1621</f>
        <v>5066624</v>
      </c>
      <c r="L1613">
        <v>111</v>
      </c>
      <c r="M1613">
        <v>30</v>
      </c>
      <c r="N1613" t="s">
        <v>90</v>
      </c>
      <c r="O1613">
        <v>3200000</v>
      </c>
      <c r="P1613">
        <v>2912000</v>
      </c>
      <c r="Q1613" t="s">
        <v>36</v>
      </c>
      <c r="T1613" t="s">
        <v>73</v>
      </c>
      <c r="U1613" t="s">
        <v>139</v>
      </c>
      <c r="V1613" t="s">
        <v>38</v>
      </c>
      <c r="W1613" t="s">
        <v>39</v>
      </c>
      <c r="Y1613">
        <v>2009</v>
      </c>
      <c r="Z1613">
        <v>1</v>
      </c>
      <c r="AA1613" t="s">
        <v>75</v>
      </c>
      <c r="AB1613" t="s">
        <v>762</v>
      </c>
      <c r="AC1613" s="1">
        <v>39845</v>
      </c>
      <c r="AE1613" t="s">
        <v>41</v>
      </c>
    </row>
    <row r="1614" spans="1:31" x14ac:dyDescent="0.25">
      <c r="A1614">
        <v>2019</v>
      </c>
      <c r="B1614">
        <v>3</v>
      </c>
      <c r="C1614">
        <v>23</v>
      </c>
      <c r="D1614">
        <v>1</v>
      </c>
      <c r="E1614">
        <v>1</v>
      </c>
      <c r="F1614">
        <v>27000</v>
      </c>
      <c r="G1614">
        <v>2602512</v>
      </c>
      <c r="H1614" t="s">
        <v>760</v>
      </c>
      <c r="I1614" t="s">
        <v>761</v>
      </c>
      <c r="J1614" t="s">
        <v>34</v>
      </c>
      <c r="K1614">
        <v>0</v>
      </c>
      <c r="L1614">
        <v>113</v>
      </c>
      <c r="M1614">
        <v>30</v>
      </c>
      <c r="N1614">
        <v>0</v>
      </c>
      <c r="O1614">
        <v>0</v>
      </c>
      <c r="P1614">
        <v>0</v>
      </c>
      <c r="Q1614" t="s">
        <v>42</v>
      </c>
      <c r="T1614" t="s">
        <v>73</v>
      </c>
      <c r="U1614" t="s">
        <v>139</v>
      </c>
      <c r="V1614" t="s">
        <v>38</v>
      </c>
      <c r="W1614" t="s">
        <v>39</v>
      </c>
      <c r="Y1614">
        <v>2009</v>
      </c>
      <c r="Z1614">
        <v>1</v>
      </c>
      <c r="AA1614" t="s">
        <v>75</v>
      </c>
      <c r="AB1614" t="s">
        <v>762</v>
      </c>
      <c r="AC1614" s="1">
        <v>39845</v>
      </c>
      <c r="AE1614" t="s">
        <v>41</v>
      </c>
    </row>
    <row r="1615" spans="1:31" x14ac:dyDescent="0.25">
      <c r="A1615">
        <v>2019</v>
      </c>
      <c r="B1615">
        <v>3</v>
      </c>
      <c r="C1615">
        <v>23</v>
      </c>
      <c r="D1615">
        <v>1</v>
      </c>
      <c r="E1615">
        <v>1</v>
      </c>
      <c r="F1615">
        <v>27000</v>
      </c>
      <c r="G1615">
        <v>2602512</v>
      </c>
      <c r="H1615" t="s">
        <v>760</v>
      </c>
      <c r="I1615" t="s">
        <v>761</v>
      </c>
      <c r="J1615" t="s">
        <v>34</v>
      </c>
      <c r="K1615">
        <v>0</v>
      </c>
      <c r="L1615">
        <v>114</v>
      </c>
      <c r="M1615">
        <v>10</v>
      </c>
      <c r="N1615">
        <v>0</v>
      </c>
      <c r="O1615">
        <v>0</v>
      </c>
      <c r="P1615">
        <v>0</v>
      </c>
      <c r="Q1615" t="s">
        <v>43</v>
      </c>
      <c r="T1615" t="s">
        <v>73</v>
      </c>
      <c r="U1615" t="s">
        <v>139</v>
      </c>
      <c r="V1615" t="s">
        <v>38</v>
      </c>
      <c r="W1615" t="s">
        <v>39</v>
      </c>
      <c r="Y1615">
        <v>2009</v>
      </c>
      <c r="Z1615">
        <v>1</v>
      </c>
      <c r="AA1615" t="s">
        <v>75</v>
      </c>
      <c r="AB1615" t="s">
        <v>762</v>
      </c>
      <c r="AC1615" s="1">
        <v>39845</v>
      </c>
      <c r="AE1615" t="s">
        <v>41</v>
      </c>
    </row>
    <row r="1616" spans="1:31" x14ac:dyDescent="0.25">
      <c r="A1616">
        <v>2019</v>
      </c>
      <c r="B1616">
        <v>3</v>
      </c>
      <c r="C1616">
        <v>23</v>
      </c>
      <c r="D1616">
        <v>1</v>
      </c>
      <c r="E1616">
        <v>1</v>
      </c>
      <c r="F1616">
        <v>27000</v>
      </c>
      <c r="G1616">
        <v>2602512</v>
      </c>
      <c r="H1616" t="s">
        <v>760</v>
      </c>
      <c r="I1616" t="s">
        <v>761</v>
      </c>
      <c r="J1616" t="s">
        <v>34</v>
      </c>
      <c r="K1616">
        <v>0</v>
      </c>
      <c r="L1616">
        <v>123</v>
      </c>
      <c r="M1616">
        <v>30</v>
      </c>
      <c r="N1616">
        <v>0</v>
      </c>
      <c r="O1616">
        <v>906624</v>
      </c>
      <c r="P1616">
        <v>906624</v>
      </c>
      <c r="Q1616" t="s">
        <v>44</v>
      </c>
      <c r="T1616" t="s">
        <v>73</v>
      </c>
      <c r="U1616" t="s">
        <v>139</v>
      </c>
      <c r="V1616" t="s">
        <v>38</v>
      </c>
      <c r="W1616" t="s">
        <v>39</v>
      </c>
      <c r="Y1616">
        <v>2009</v>
      </c>
      <c r="Z1616">
        <v>1</v>
      </c>
      <c r="AA1616" t="s">
        <v>75</v>
      </c>
      <c r="AB1616" t="s">
        <v>762</v>
      </c>
      <c r="AC1616" s="1">
        <v>39845</v>
      </c>
      <c r="AE1616" t="s">
        <v>41</v>
      </c>
    </row>
    <row r="1617" spans="1:31" x14ac:dyDescent="0.25">
      <c r="A1617">
        <v>2019</v>
      </c>
      <c r="B1617">
        <v>3</v>
      </c>
      <c r="C1617">
        <v>23</v>
      </c>
      <c r="D1617">
        <v>1</v>
      </c>
      <c r="E1617">
        <v>1</v>
      </c>
      <c r="F1617">
        <v>27000</v>
      </c>
      <c r="G1617">
        <v>2602512</v>
      </c>
      <c r="H1617" t="s">
        <v>760</v>
      </c>
      <c r="I1617" t="s">
        <v>761</v>
      </c>
      <c r="J1617" t="s">
        <v>34</v>
      </c>
      <c r="K1617">
        <v>0</v>
      </c>
      <c r="L1617">
        <v>125</v>
      </c>
      <c r="M1617">
        <v>30</v>
      </c>
      <c r="N1617">
        <v>0</v>
      </c>
      <c r="O1617">
        <v>0</v>
      </c>
      <c r="P1617">
        <v>0</v>
      </c>
      <c r="Q1617" t="s">
        <v>45</v>
      </c>
      <c r="T1617" t="s">
        <v>73</v>
      </c>
      <c r="U1617" t="s">
        <v>139</v>
      </c>
      <c r="V1617" t="s">
        <v>38</v>
      </c>
      <c r="W1617" t="s">
        <v>39</v>
      </c>
      <c r="Y1617">
        <v>2009</v>
      </c>
      <c r="Z1617">
        <v>1</v>
      </c>
      <c r="AA1617" t="s">
        <v>75</v>
      </c>
      <c r="AB1617" t="s">
        <v>762</v>
      </c>
      <c r="AC1617" s="1">
        <v>39845</v>
      </c>
      <c r="AE1617" t="s">
        <v>41</v>
      </c>
    </row>
    <row r="1618" spans="1:31" x14ac:dyDescent="0.25">
      <c r="A1618">
        <v>2019</v>
      </c>
      <c r="B1618">
        <v>3</v>
      </c>
      <c r="C1618">
        <v>23</v>
      </c>
      <c r="D1618">
        <v>1</v>
      </c>
      <c r="E1618">
        <v>1</v>
      </c>
      <c r="F1618">
        <v>27000</v>
      </c>
      <c r="G1618">
        <v>2602512</v>
      </c>
      <c r="H1618" t="s">
        <v>760</v>
      </c>
      <c r="I1618" t="s">
        <v>761</v>
      </c>
      <c r="J1618" t="s">
        <v>34</v>
      </c>
      <c r="K1618">
        <v>0</v>
      </c>
      <c r="L1618">
        <v>131</v>
      </c>
      <c r="M1618">
        <v>30</v>
      </c>
      <c r="N1618">
        <v>0</v>
      </c>
      <c r="O1618">
        <v>0</v>
      </c>
      <c r="P1618">
        <v>0</v>
      </c>
      <c r="Q1618" t="s">
        <v>46</v>
      </c>
      <c r="T1618" t="s">
        <v>73</v>
      </c>
      <c r="U1618" t="s">
        <v>139</v>
      </c>
      <c r="V1618" t="s">
        <v>38</v>
      </c>
      <c r="W1618" t="s">
        <v>39</v>
      </c>
      <c r="Y1618">
        <v>2009</v>
      </c>
      <c r="Z1618">
        <v>1</v>
      </c>
      <c r="AA1618" t="s">
        <v>75</v>
      </c>
      <c r="AB1618" t="s">
        <v>762</v>
      </c>
      <c r="AC1618" s="1">
        <v>39845</v>
      </c>
      <c r="AE1618" t="s">
        <v>41</v>
      </c>
    </row>
    <row r="1619" spans="1:31" x14ac:dyDescent="0.25">
      <c r="A1619">
        <v>2019</v>
      </c>
      <c r="B1619">
        <v>3</v>
      </c>
      <c r="C1619">
        <v>23</v>
      </c>
      <c r="D1619">
        <v>1</v>
      </c>
      <c r="E1619">
        <v>1</v>
      </c>
      <c r="F1619">
        <v>27000</v>
      </c>
      <c r="G1619">
        <v>2602512</v>
      </c>
      <c r="H1619" t="s">
        <v>760</v>
      </c>
      <c r="I1619" t="s">
        <v>761</v>
      </c>
      <c r="J1619" t="s">
        <v>34</v>
      </c>
      <c r="K1619">
        <v>0</v>
      </c>
      <c r="L1619">
        <v>133</v>
      </c>
      <c r="M1619">
        <v>30</v>
      </c>
      <c r="N1619">
        <v>0</v>
      </c>
      <c r="O1619">
        <v>960000</v>
      </c>
      <c r="P1619">
        <v>960000</v>
      </c>
      <c r="Q1619" t="s">
        <v>47</v>
      </c>
      <c r="T1619" t="s">
        <v>73</v>
      </c>
      <c r="U1619" t="s">
        <v>139</v>
      </c>
      <c r="V1619" t="s">
        <v>38</v>
      </c>
      <c r="W1619" t="s">
        <v>39</v>
      </c>
      <c r="Y1619">
        <v>2009</v>
      </c>
      <c r="Z1619">
        <v>1</v>
      </c>
      <c r="AA1619" t="s">
        <v>75</v>
      </c>
      <c r="AB1619" t="s">
        <v>762</v>
      </c>
      <c r="AC1619" s="1">
        <v>39845</v>
      </c>
      <c r="AE1619" t="s">
        <v>41</v>
      </c>
    </row>
    <row r="1620" spans="1:31" x14ac:dyDescent="0.25">
      <c r="A1620">
        <v>2019</v>
      </c>
      <c r="B1620">
        <v>3</v>
      </c>
      <c r="C1620">
        <v>23</v>
      </c>
      <c r="D1620">
        <v>1</v>
      </c>
      <c r="E1620">
        <v>1</v>
      </c>
      <c r="F1620">
        <v>27000</v>
      </c>
      <c r="G1620">
        <v>2602512</v>
      </c>
      <c r="H1620" t="s">
        <v>760</v>
      </c>
      <c r="I1620" t="s">
        <v>761</v>
      </c>
      <c r="J1620" t="s">
        <v>34</v>
      </c>
      <c r="K1620">
        <v>0</v>
      </c>
      <c r="L1620">
        <v>199</v>
      </c>
      <c r="M1620">
        <v>30</v>
      </c>
      <c r="N1620">
        <v>0</v>
      </c>
      <c r="O1620">
        <v>0</v>
      </c>
      <c r="P1620">
        <v>0</v>
      </c>
      <c r="Q1620" t="s">
        <v>48</v>
      </c>
      <c r="T1620" t="s">
        <v>73</v>
      </c>
      <c r="U1620" t="s">
        <v>139</v>
      </c>
      <c r="V1620" t="s">
        <v>38</v>
      </c>
      <c r="W1620" t="s">
        <v>39</v>
      </c>
      <c r="Y1620">
        <v>2009</v>
      </c>
      <c r="Z1620">
        <v>1</v>
      </c>
      <c r="AA1620" t="s">
        <v>75</v>
      </c>
      <c r="AB1620" t="s">
        <v>762</v>
      </c>
      <c r="AC1620" s="1">
        <v>39845</v>
      </c>
      <c r="AE1620" t="s">
        <v>41</v>
      </c>
    </row>
    <row r="1621" spans="1:31" x14ac:dyDescent="0.25">
      <c r="A1621">
        <v>2019</v>
      </c>
      <c r="B1621">
        <v>3</v>
      </c>
      <c r="C1621">
        <v>23</v>
      </c>
      <c r="D1621">
        <v>1</v>
      </c>
      <c r="E1621">
        <v>1</v>
      </c>
      <c r="F1621">
        <v>27000</v>
      </c>
      <c r="G1621">
        <v>2602512</v>
      </c>
      <c r="H1621" t="s">
        <v>760</v>
      </c>
      <c r="I1621" t="s">
        <v>761</v>
      </c>
      <c r="J1621" t="s">
        <v>34</v>
      </c>
      <c r="K1621">
        <v>0</v>
      </c>
      <c r="L1621">
        <v>232</v>
      </c>
      <c r="M1621">
        <v>30</v>
      </c>
      <c r="N1621">
        <v>0</v>
      </c>
      <c r="O1621">
        <v>0</v>
      </c>
      <c r="P1621">
        <v>0</v>
      </c>
      <c r="Q1621" t="s">
        <v>49</v>
      </c>
      <c r="T1621" t="s">
        <v>73</v>
      </c>
      <c r="U1621" t="s">
        <v>139</v>
      </c>
      <c r="V1621" t="s">
        <v>38</v>
      </c>
      <c r="W1621" t="s">
        <v>39</v>
      </c>
      <c r="Y1621">
        <v>2009</v>
      </c>
      <c r="Z1621">
        <v>1</v>
      </c>
      <c r="AA1621" t="s">
        <v>75</v>
      </c>
      <c r="AB1621" t="s">
        <v>762</v>
      </c>
      <c r="AC1621" s="1">
        <v>39845</v>
      </c>
      <c r="AE1621" t="s">
        <v>41</v>
      </c>
    </row>
    <row r="1622" spans="1:31" x14ac:dyDescent="0.25">
      <c r="A1622">
        <v>2019</v>
      </c>
      <c r="B1622">
        <v>3</v>
      </c>
      <c r="C1622">
        <v>23</v>
      </c>
      <c r="D1622">
        <v>1</v>
      </c>
      <c r="E1622">
        <v>1</v>
      </c>
      <c r="F1622">
        <v>23000</v>
      </c>
      <c r="G1622">
        <v>2667113</v>
      </c>
      <c r="H1622" t="s">
        <v>763</v>
      </c>
      <c r="I1622" t="s">
        <v>764</v>
      </c>
      <c r="J1622" t="s">
        <v>34</v>
      </c>
      <c r="K1622">
        <f>O1622+O1623+O1624+O1625+O1626+O1627+O1628+O1629+O1630</f>
        <v>4900000</v>
      </c>
      <c r="L1622">
        <v>111</v>
      </c>
      <c r="M1622">
        <v>10</v>
      </c>
      <c r="N1622" t="s">
        <v>133</v>
      </c>
      <c r="O1622">
        <v>4900000</v>
      </c>
      <c r="P1622">
        <v>4459000</v>
      </c>
      <c r="Q1622" t="s">
        <v>36</v>
      </c>
      <c r="T1622" t="s">
        <v>37</v>
      </c>
      <c r="U1622" t="s">
        <v>1429</v>
      </c>
      <c r="V1622" t="s">
        <v>38</v>
      </c>
      <c r="W1622" t="s">
        <v>39</v>
      </c>
      <c r="Y1622">
        <v>2005</v>
      </c>
      <c r="Z1622">
        <v>1</v>
      </c>
      <c r="AA1622" t="s">
        <v>765</v>
      </c>
      <c r="AB1622" t="s">
        <v>766</v>
      </c>
      <c r="AC1622" s="1">
        <v>38412</v>
      </c>
      <c r="AE1622" t="s">
        <v>41</v>
      </c>
    </row>
    <row r="1623" spans="1:31" x14ac:dyDescent="0.25">
      <c r="A1623">
        <v>2019</v>
      </c>
      <c r="B1623">
        <v>3</v>
      </c>
      <c r="C1623">
        <v>23</v>
      </c>
      <c r="D1623">
        <v>1</v>
      </c>
      <c r="E1623">
        <v>1</v>
      </c>
      <c r="F1623">
        <v>23000</v>
      </c>
      <c r="G1623">
        <v>2667113</v>
      </c>
      <c r="H1623" t="s">
        <v>763</v>
      </c>
      <c r="I1623" t="s">
        <v>764</v>
      </c>
      <c r="J1623" t="s">
        <v>34</v>
      </c>
      <c r="K1623">
        <v>0</v>
      </c>
      <c r="L1623">
        <v>113</v>
      </c>
      <c r="M1623">
        <v>30</v>
      </c>
      <c r="N1623">
        <v>0</v>
      </c>
      <c r="O1623">
        <v>0</v>
      </c>
      <c r="P1623">
        <v>0</v>
      </c>
      <c r="Q1623" t="s">
        <v>42</v>
      </c>
      <c r="T1623" t="s">
        <v>37</v>
      </c>
      <c r="U1623" t="s">
        <v>1429</v>
      </c>
      <c r="V1623" t="s">
        <v>38</v>
      </c>
      <c r="W1623" t="s">
        <v>39</v>
      </c>
      <c r="Y1623">
        <v>2005</v>
      </c>
      <c r="Z1623">
        <v>1</v>
      </c>
      <c r="AA1623" t="s">
        <v>765</v>
      </c>
      <c r="AB1623" t="s">
        <v>766</v>
      </c>
      <c r="AC1623" s="1">
        <v>38412</v>
      </c>
      <c r="AE1623" t="s">
        <v>41</v>
      </c>
    </row>
    <row r="1624" spans="1:31" x14ac:dyDescent="0.25">
      <c r="A1624">
        <v>2019</v>
      </c>
      <c r="B1624">
        <v>3</v>
      </c>
      <c r="C1624">
        <v>23</v>
      </c>
      <c r="D1624">
        <v>1</v>
      </c>
      <c r="E1624">
        <v>1</v>
      </c>
      <c r="F1624">
        <v>23000</v>
      </c>
      <c r="G1624">
        <v>2667113</v>
      </c>
      <c r="H1624" t="s">
        <v>763</v>
      </c>
      <c r="I1624" t="s">
        <v>764</v>
      </c>
      <c r="J1624" t="s">
        <v>34</v>
      </c>
      <c r="K1624">
        <v>0</v>
      </c>
      <c r="L1624">
        <v>114</v>
      </c>
      <c r="M1624">
        <v>10</v>
      </c>
      <c r="N1624">
        <v>0</v>
      </c>
      <c r="O1624">
        <v>0</v>
      </c>
      <c r="P1624">
        <v>0</v>
      </c>
      <c r="Q1624" t="s">
        <v>43</v>
      </c>
      <c r="T1624" t="s">
        <v>37</v>
      </c>
      <c r="U1624" t="s">
        <v>1429</v>
      </c>
      <c r="V1624" t="s">
        <v>38</v>
      </c>
      <c r="W1624" t="s">
        <v>39</v>
      </c>
      <c r="Y1624">
        <v>2005</v>
      </c>
      <c r="Z1624">
        <v>1</v>
      </c>
      <c r="AA1624" t="s">
        <v>765</v>
      </c>
      <c r="AB1624" t="s">
        <v>766</v>
      </c>
      <c r="AC1624" s="1">
        <v>38412</v>
      </c>
      <c r="AE1624" t="s">
        <v>41</v>
      </c>
    </row>
    <row r="1625" spans="1:31" x14ac:dyDescent="0.25">
      <c r="A1625">
        <v>2019</v>
      </c>
      <c r="B1625">
        <v>3</v>
      </c>
      <c r="C1625">
        <v>23</v>
      </c>
      <c r="D1625">
        <v>1</v>
      </c>
      <c r="E1625">
        <v>1</v>
      </c>
      <c r="F1625">
        <v>23000</v>
      </c>
      <c r="G1625">
        <v>2667113</v>
      </c>
      <c r="H1625" t="s">
        <v>763</v>
      </c>
      <c r="I1625" t="s">
        <v>764</v>
      </c>
      <c r="J1625" t="s">
        <v>34</v>
      </c>
      <c r="K1625">
        <v>0</v>
      </c>
      <c r="L1625">
        <v>123</v>
      </c>
      <c r="M1625">
        <v>30</v>
      </c>
      <c r="N1625">
        <v>0</v>
      </c>
      <c r="O1625">
        <v>0</v>
      </c>
      <c r="P1625">
        <v>0</v>
      </c>
      <c r="Q1625" t="s">
        <v>44</v>
      </c>
      <c r="T1625" t="s">
        <v>37</v>
      </c>
      <c r="U1625" t="s">
        <v>1429</v>
      </c>
      <c r="V1625" t="s">
        <v>38</v>
      </c>
      <c r="W1625" t="s">
        <v>39</v>
      </c>
      <c r="Y1625">
        <v>2005</v>
      </c>
      <c r="Z1625">
        <v>1</v>
      </c>
      <c r="AA1625" t="s">
        <v>765</v>
      </c>
      <c r="AB1625" t="s">
        <v>766</v>
      </c>
      <c r="AC1625" s="1">
        <v>38412</v>
      </c>
      <c r="AE1625" t="s">
        <v>41</v>
      </c>
    </row>
    <row r="1626" spans="1:31" x14ac:dyDescent="0.25">
      <c r="A1626">
        <v>2019</v>
      </c>
      <c r="B1626">
        <v>3</v>
      </c>
      <c r="C1626">
        <v>23</v>
      </c>
      <c r="D1626">
        <v>1</v>
      </c>
      <c r="E1626">
        <v>1</v>
      </c>
      <c r="F1626">
        <v>23000</v>
      </c>
      <c r="G1626">
        <v>2667113</v>
      </c>
      <c r="H1626" t="s">
        <v>763</v>
      </c>
      <c r="I1626" t="s">
        <v>764</v>
      </c>
      <c r="J1626" t="s">
        <v>34</v>
      </c>
      <c r="K1626">
        <v>0</v>
      </c>
      <c r="L1626">
        <v>125</v>
      </c>
      <c r="M1626">
        <v>30</v>
      </c>
      <c r="N1626">
        <v>0</v>
      </c>
      <c r="O1626">
        <v>0</v>
      </c>
      <c r="P1626">
        <v>0</v>
      </c>
      <c r="Q1626" t="s">
        <v>45</v>
      </c>
      <c r="T1626" t="s">
        <v>37</v>
      </c>
      <c r="U1626" t="s">
        <v>1429</v>
      </c>
      <c r="V1626" t="s">
        <v>38</v>
      </c>
      <c r="W1626" t="s">
        <v>39</v>
      </c>
      <c r="Y1626">
        <v>2005</v>
      </c>
      <c r="Z1626">
        <v>1</v>
      </c>
      <c r="AA1626" t="s">
        <v>765</v>
      </c>
      <c r="AB1626" t="s">
        <v>766</v>
      </c>
      <c r="AC1626" s="1">
        <v>38412</v>
      </c>
      <c r="AE1626" t="s">
        <v>41</v>
      </c>
    </row>
    <row r="1627" spans="1:31" x14ac:dyDescent="0.25">
      <c r="A1627">
        <v>2019</v>
      </c>
      <c r="B1627">
        <v>3</v>
      </c>
      <c r="C1627">
        <v>23</v>
      </c>
      <c r="D1627">
        <v>1</v>
      </c>
      <c r="E1627">
        <v>1</v>
      </c>
      <c r="F1627">
        <v>23000</v>
      </c>
      <c r="G1627">
        <v>2667113</v>
      </c>
      <c r="H1627" t="s">
        <v>763</v>
      </c>
      <c r="I1627" t="s">
        <v>764</v>
      </c>
      <c r="J1627" t="s">
        <v>34</v>
      </c>
      <c r="K1627">
        <v>0</v>
      </c>
      <c r="L1627">
        <v>131</v>
      </c>
      <c r="M1627">
        <v>30</v>
      </c>
      <c r="N1627">
        <v>0</v>
      </c>
      <c r="O1627">
        <v>0</v>
      </c>
      <c r="P1627">
        <v>0</v>
      </c>
      <c r="Q1627" t="s">
        <v>46</v>
      </c>
      <c r="T1627" t="s">
        <v>37</v>
      </c>
      <c r="U1627" t="s">
        <v>1429</v>
      </c>
      <c r="V1627" t="s">
        <v>38</v>
      </c>
      <c r="W1627" t="s">
        <v>39</v>
      </c>
      <c r="Y1627">
        <v>2005</v>
      </c>
      <c r="Z1627">
        <v>1</v>
      </c>
      <c r="AA1627" t="s">
        <v>765</v>
      </c>
      <c r="AB1627" t="s">
        <v>766</v>
      </c>
      <c r="AC1627" s="1">
        <v>38412</v>
      </c>
      <c r="AE1627" t="s">
        <v>41</v>
      </c>
    </row>
    <row r="1628" spans="1:31" x14ac:dyDescent="0.25">
      <c r="A1628">
        <v>2019</v>
      </c>
      <c r="B1628">
        <v>3</v>
      </c>
      <c r="C1628">
        <v>23</v>
      </c>
      <c r="D1628">
        <v>1</v>
      </c>
      <c r="E1628">
        <v>1</v>
      </c>
      <c r="F1628">
        <v>23000</v>
      </c>
      <c r="G1628">
        <v>2667113</v>
      </c>
      <c r="H1628" t="s">
        <v>763</v>
      </c>
      <c r="I1628" t="s">
        <v>764</v>
      </c>
      <c r="J1628" t="s">
        <v>34</v>
      </c>
      <c r="K1628">
        <v>0</v>
      </c>
      <c r="L1628">
        <v>133</v>
      </c>
      <c r="M1628">
        <v>30</v>
      </c>
      <c r="N1628">
        <v>0</v>
      </c>
      <c r="O1628">
        <v>0</v>
      </c>
      <c r="P1628">
        <v>0</v>
      </c>
      <c r="Q1628" t="s">
        <v>47</v>
      </c>
      <c r="T1628" t="s">
        <v>37</v>
      </c>
      <c r="U1628" t="s">
        <v>1429</v>
      </c>
      <c r="V1628" t="s">
        <v>38</v>
      </c>
      <c r="W1628" t="s">
        <v>39</v>
      </c>
      <c r="Y1628">
        <v>2005</v>
      </c>
      <c r="Z1628">
        <v>1</v>
      </c>
      <c r="AA1628" t="s">
        <v>765</v>
      </c>
      <c r="AB1628" t="s">
        <v>766</v>
      </c>
      <c r="AC1628" s="1">
        <v>38412</v>
      </c>
      <c r="AE1628" t="s">
        <v>41</v>
      </c>
    </row>
    <row r="1629" spans="1:31" x14ac:dyDescent="0.25">
      <c r="A1629">
        <v>2019</v>
      </c>
      <c r="B1629">
        <v>3</v>
      </c>
      <c r="C1629">
        <v>23</v>
      </c>
      <c r="D1629">
        <v>1</v>
      </c>
      <c r="E1629">
        <v>1</v>
      </c>
      <c r="F1629">
        <v>23000</v>
      </c>
      <c r="G1629">
        <v>2667113</v>
      </c>
      <c r="H1629" t="s">
        <v>763</v>
      </c>
      <c r="I1629" t="s">
        <v>764</v>
      </c>
      <c r="J1629" t="s">
        <v>34</v>
      </c>
      <c r="K1629">
        <v>0</v>
      </c>
      <c r="L1629">
        <v>199</v>
      </c>
      <c r="M1629">
        <v>30</v>
      </c>
      <c r="N1629">
        <v>0</v>
      </c>
      <c r="O1629">
        <v>0</v>
      </c>
      <c r="P1629">
        <v>0</v>
      </c>
      <c r="Q1629" t="s">
        <v>48</v>
      </c>
      <c r="T1629" t="s">
        <v>37</v>
      </c>
      <c r="U1629" t="s">
        <v>1429</v>
      </c>
      <c r="V1629" t="s">
        <v>38</v>
      </c>
      <c r="W1629" t="s">
        <v>39</v>
      </c>
      <c r="Y1629">
        <v>2005</v>
      </c>
      <c r="Z1629">
        <v>1</v>
      </c>
      <c r="AA1629" t="s">
        <v>765</v>
      </c>
      <c r="AB1629" t="s">
        <v>766</v>
      </c>
      <c r="AC1629" s="1">
        <v>38412</v>
      </c>
      <c r="AE1629" t="s">
        <v>41</v>
      </c>
    </row>
    <row r="1630" spans="1:31" x14ac:dyDescent="0.25">
      <c r="A1630">
        <v>2019</v>
      </c>
      <c r="B1630">
        <v>3</v>
      </c>
      <c r="C1630">
        <v>23</v>
      </c>
      <c r="D1630">
        <v>1</v>
      </c>
      <c r="E1630">
        <v>1</v>
      </c>
      <c r="F1630">
        <v>23000</v>
      </c>
      <c r="G1630">
        <v>2667113</v>
      </c>
      <c r="H1630" t="s">
        <v>763</v>
      </c>
      <c r="I1630" t="s">
        <v>764</v>
      </c>
      <c r="J1630" t="s">
        <v>34</v>
      </c>
      <c r="K1630">
        <v>0</v>
      </c>
      <c r="L1630">
        <v>232</v>
      </c>
      <c r="M1630">
        <v>30</v>
      </c>
      <c r="N1630">
        <v>0</v>
      </c>
      <c r="O1630">
        <v>0</v>
      </c>
      <c r="P1630">
        <v>0</v>
      </c>
      <c r="Q1630" t="s">
        <v>49</v>
      </c>
      <c r="T1630" t="s">
        <v>37</v>
      </c>
      <c r="U1630" t="s">
        <v>1429</v>
      </c>
      <c r="V1630" t="s">
        <v>38</v>
      </c>
      <c r="W1630" t="s">
        <v>39</v>
      </c>
      <c r="Y1630">
        <v>2005</v>
      </c>
      <c r="Z1630">
        <v>1</v>
      </c>
      <c r="AA1630" t="s">
        <v>765</v>
      </c>
      <c r="AB1630" t="s">
        <v>766</v>
      </c>
      <c r="AC1630" s="1">
        <v>38412</v>
      </c>
      <c r="AE1630" t="s">
        <v>41</v>
      </c>
    </row>
    <row r="1631" spans="1:31" x14ac:dyDescent="0.25">
      <c r="A1631">
        <v>2019</v>
      </c>
      <c r="B1631">
        <v>3</v>
      </c>
      <c r="C1631">
        <v>23</v>
      </c>
      <c r="D1631">
        <v>1</v>
      </c>
      <c r="E1631">
        <v>1</v>
      </c>
      <c r="F1631">
        <v>12000</v>
      </c>
      <c r="G1631">
        <v>2700221</v>
      </c>
      <c r="H1631" t="s">
        <v>760</v>
      </c>
      <c r="I1631" t="s">
        <v>349</v>
      </c>
      <c r="J1631" t="s">
        <v>34</v>
      </c>
      <c r="K1631">
        <f>O1631+O1632+O1633+O1634+O1635+O1636+O1637+O1638+O1639</f>
        <v>8784947</v>
      </c>
      <c r="L1631">
        <v>111</v>
      </c>
      <c r="M1631">
        <v>10</v>
      </c>
      <c r="N1631" t="s">
        <v>104</v>
      </c>
      <c r="O1631">
        <v>5900000</v>
      </c>
      <c r="P1631">
        <v>5369000</v>
      </c>
      <c r="Q1631" t="s">
        <v>36</v>
      </c>
      <c r="T1631" t="s">
        <v>60</v>
      </c>
      <c r="U1631" t="s">
        <v>767</v>
      </c>
      <c r="V1631" t="s">
        <v>38</v>
      </c>
      <c r="W1631" t="s">
        <v>39</v>
      </c>
      <c r="Y1631">
        <v>1994</v>
      </c>
      <c r="Z1631">
        <v>1</v>
      </c>
      <c r="AA1631" t="s">
        <v>768</v>
      </c>
      <c r="AB1631" t="s">
        <v>769</v>
      </c>
      <c r="AC1631" s="1">
        <v>34335</v>
      </c>
      <c r="AE1631" t="s">
        <v>41</v>
      </c>
    </row>
    <row r="1632" spans="1:31" x14ac:dyDescent="0.25">
      <c r="A1632">
        <v>2019</v>
      </c>
      <c r="B1632">
        <v>3</v>
      </c>
      <c r="C1632">
        <v>23</v>
      </c>
      <c r="D1632">
        <v>1</v>
      </c>
      <c r="E1632">
        <v>1</v>
      </c>
      <c r="F1632">
        <v>12000</v>
      </c>
      <c r="G1632">
        <v>2700221</v>
      </c>
      <c r="H1632" t="s">
        <v>760</v>
      </c>
      <c r="I1632" t="s">
        <v>349</v>
      </c>
      <c r="J1632" t="s">
        <v>34</v>
      </c>
      <c r="K1632">
        <v>0</v>
      </c>
      <c r="L1632">
        <v>113</v>
      </c>
      <c r="M1632">
        <v>30</v>
      </c>
      <c r="N1632">
        <v>0</v>
      </c>
      <c r="O1632">
        <v>0</v>
      </c>
      <c r="P1632">
        <v>0</v>
      </c>
      <c r="Q1632" t="s">
        <v>42</v>
      </c>
      <c r="T1632" t="s">
        <v>60</v>
      </c>
      <c r="U1632" t="s">
        <v>767</v>
      </c>
      <c r="V1632" t="s">
        <v>38</v>
      </c>
      <c r="W1632" t="s">
        <v>39</v>
      </c>
      <c r="Y1632">
        <v>1994</v>
      </c>
      <c r="Z1632">
        <v>1</v>
      </c>
      <c r="AA1632" t="s">
        <v>768</v>
      </c>
      <c r="AB1632" t="s">
        <v>769</v>
      </c>
      <c r="AC1632" s="1">
        <v>34335</v>
      </c>
      <c r="AE1632" t="s">
        <v>41</v>
      </c>
    </row>
    <row r="1633" spans="1:31" x14ac:dyDescent="0.25">
      <c r="A1633">
        <v>2019</v>
      </c>
      <c r="B1633">
        <v>3</v>
      </c>
      <c r="C1633">
        <v>23</v>
      </c>
      <c r="D1633">
        <v>1</v>
      </c>
      <c r="E1633">
        <v>1</v>
      </c>
      <c r="F1633">
        <v>12000</v>
      </c>
      <c r="G1633">
        <v>2700221</v>
      </c>
      <c r="H1633" t="s">
        <v>760</v>
      </c>
      <c r="I1633" t="s">
        <v>349</v>
      </c>
      <c r="J1633" t="s">
        <v>34</v>
      </c>
      <c r="K1633">
        <v>0</v>
      </c>
      <c r="L1633">
        <v>114</v>
      </c>
      <c r="M1633">
        <v>10</v>
      </c>
      <c r="N1633">
        <v>0</v>
      </c>
      <c r="O1633">
        <v>0</v>
      </c>
      <c r="P1633">
        <v>0</v>
      </c>
      <c r="Q1633" t="s">
        <v>43</v>
      </c>
      <c r="T1633" t="s">
        <v>60</v>
      </c>
      <c r="U1633" t="s">
        <v>767</v>
      </c>
      <c r="V1633" t="s">
        <v>38</v>
      </c>
      <c r="W1633" t="s">
        <v>39</v>
      </c>
      <c r="Y1633">
        <v>1994</v>
      </c>
      <c r="Z1633">
        <v>1</v>
      </c>
      <c r="AA1633" t="s">
        <v>768</v>
      </c>
      <c r="AB1633" t="s">
        <v>769</v>
      </c>
      <c r="AC1633" s="1">
        <v>34335</v>
      </c>
      <c r="AE1633" t="s">
        <v>41</v>
      </c>
    </row>
    <row r="1634" spans="1:31" x14ac:dyDescent="0.25">
      <c r="A1634">
        <v>2019</v>
      </c>
      <c r="B1634">
        <v>3</v>
      </c>
      <c r="C1634">
        <v>23</v>
      </c>
      <c r="D1634">
        <v>1</v>
      </c>
      <c r="E1634">
        <v>1</v>
      </c>
      <c r="F1634">
        <v>12000</v>
      </c>
      <c r="G1634">
        <v>2700221</v>
      </c>
      <c r="H1634" t="s">
        <v>760</v>
      </c>
      <c r="I1634" t="s">
        <v>349</v>
      </c>
      <c r="J1634" t="s">
        <v>34</v>
      </c>
      <c r="K1634">
        <v>0</v>
      </c>
      <c r="L1634">
        <v>123</v>
      </c>
      <c r="M1634">
        <v>30</v>
      </c>
      <c r="N1634">
        <v>0</v>
      </c>
      <c r="O1634">
        <v>854947</v>
      </c>
      <c r="P1634">
        <v>854947</v>
      </c>
      <c r="Q1634" t="s">
        <v>44</v>
      </c>
      <c r="T1634" t="s">
        <v>60</v>
      </c>
      <c r="U1634" t="s">
        <v>767</v>
      </c>
      <c r="V1634" t="s">
        <v>38</v>
      </c>
      <c r="W1634" t="s">
        <v>39</v>
      </c>
      <c r="Y1634">
        <v>1994</v>
      </c>
      <c r="Z1634">
        <v>1</v>
      </c>
      <c r="AA1634" t="s">
        <v>768</v>
      </c>
      <c r="AB1634" t="s">
        <v>769</v>
      </c>
      <c r="AC1634" s="1">
        <v>34335</v>
      </c>
      <c r="AE1634" t="s">
        <v>41</v>
      </c>
    </row>
    <row r="1635" spans="1:31" x14ac:dyDescent="0.25">
      <c r="A1635">
        <v>2019</v>
      </c>
      <c r="B1635">
        <v>3</v>
      </c>
      <c r="C1635">
        <v>23</v>
      </c>
      <c r="D1635">
        <v>1</v>
      </c>
      <c r="E1635">
        <v>1</v>
      </c>
      <c r="F1635">
        <v>12000</v>
      </c>
      <c r="G1635">
        <v>2700221</v>
      </c>
      <c r="H1635" t="s">
        <v>760</v>
      </c>
      <c r="I1635" t="s">
        <v>349</v>
      </c>
      <c r="J1635" t="s">
        <v>34</v>
      </c>
      <c r="K1635">
        <v>0</v>
      </c>
      <c r="L1635">
        <v>125</v>
      </c>
      <c r="M1635">
        <v>30</v>
      </c>
      <c r="N1635">
        <v>0</v>
      </c>
      <c r="O1635">
        <v>0</v>
      </c>
      <c r="P1635">
        <v>0</v>
      </c>
      <c r="Q1635" t="s">
        <v>45</v>
      </c>
      <c r="T1635" t="s">
        <v>60</v>
      </c>
      <c r="U1635" t="s">
        <v>767</v>
      </c>
      <c r="V1635" t="s">
        <v>38</v>
      </c>
      <c r="W1635" t="s">
        <v>39</v>
      </c>
      <c r="Y1635">
        <v>1994</v>
      </c>
      <c r="Z1635">
        <v>1</v>
      </c>
      <c r="AA1635" t="s">
        <v>768</v>
      </c>
      <c r="AB1635" t="s">
        <v>769</v>
      </c>
      <c r="AC1635" s="1">
        <v>34335</v>
      </c>
      <c r="AE1635" t="s">
        <v>41</v>
      </c>
    </row>
    <row r="1636" spans="1:31" x14ac:dyDescent="0.25">
      <c r="A1636">
        <v>2019</v>
      </c>
      <c r="B1636">
        <v>3</v>
      </c>
      <c r="C1636">
        <v>23</v>
      </c>
      <c r="D1636">
        <v>1</v>
      </c>
      <c r="E1636">
        <v>1</v>
      </c>
      <c r="F1636">
        <v>12000</v>
      </c>
      <c r="G1636">
        <v>2700221</v>
      </c>
      <c r="H1636" t="s">
        <v>760</v>
      </c>
      <c r="I1636" t="s">
        <v>349</v>
      </c>
      <c r="J1636" t="s">
        <v>34</v>
      </c>
      <c r="K1636">
        <v>0</v>
      </c>
      <c r="L1636">
        <v>131</v>
      </c>
      <c r="M1636">
        <v>30</v>
      </c>
      <c r="N1636">
        <v>0</v>
      </c>
      <c r="O1636">
        <v>0</v>
      </c>
      <c r="P1636">
        <v>0</v>
      </c>
      <c r="Q1636" t="s">
        <v>46</v>
      </c>
      <c r="T1636" t="s">
        <v>60</v>
      </c>
      <c r="U1636" t="s">
        <v>767</v>
      </c>
      <c r="V1636" t="s">
        <v>38</v>
      </c>
      <c r="W1636" t="s">
        <v>39</v>
      </c>
      <c r="Y1636">
        <v>1994</v>
      </c>
      <c r="Z1636">
        <v>1</v>
      </c>
      <c r="AA1636" t="s">
        <v>768</v>
      </c>
      <c r="AB1636" t="s">
        <v>769</v>
      </c>
      <c r="AC1636" s="1">
        <v>34335</v>
      </c>
      <c r="AE1636" t="s">
        <v>41</v>
      </c>
    </row>
    <row r="1637" spans="1:31" x14ac:dyDescent="0.25">
      <c r="A1637">
        <v>2019</v>
      </c>
      <c r="B1637">
        <v>3</v>
      </c>
      <c r="C1637">
        <v>23</v>
      </c>
      <c r="D1637">
        <v>1</v>
      </c>
      <c r="E1637">
        <v>1</v>
      </c>
      <c r="F1637">
        <v>12000</v>
      </c>
      <c r="G1637">
        <v>2700221</v>
      </c>
      <c r="H1637" t="s">
        <v>760</v>
      </c>
      <c r="I1637" t="s">
        <v>349</v>
      </c>
      <c r="J1637" t="s">
        <v>34</v>
      </c>
      <c r="K1637">
        <v>0</v>
      </c>
      <c r="L1637">
        <v>133</v>
      </c>
      <c r="M1637">
        <v>30</v>
      </c>
      <c r="N1637">
        <v>0</v>
      </c>
      <c r="O1637">
        <v>1830000</v>
      </c>
      <c r="P1637">
        <v>1830000</v>
      </c>
      <c r="Q1637" t="s">
        <v>47</v>
      </c>
      <c r="T1637" t="s">
        <v>60</v>
      </c>
      <c r="U1637" t="s">
        <v>767</v>
      </c>
      <c r="V1637" t="s">
        <v>38</v>
      </c>
      <c r="W1637" t="s">
        <v>39</v>
      </c>
      <c r="Y1637">
        <v>1994</v>
      </c>
      <c r="Z1637">
        <v>1</v>
      </c>
      <c r="AA1637" t="s">
        <v>768</v>
      </c>
      <c r="AB1637" t="s">
        <v>769</v>
      </c>
      <c r="AC1637" s="1">
        <v>34335</v>
      </c>
      <c r="AE1637" t="s">
        <v>41</v>
      </c>
    </row>
    <row r="1638" spans="1:31" x14ac:dyDescent="0.25">
      <c r="A1638">
        <v>2019</v>
      </c>
      <c r="B1638">
        <v>3</v>
      </c>
      <c r="C1638">
        <v>23</v>
      </c>
      <c r="D1638">
        <v>1</v>
      </c>
      <c r="E1638">
        <v>1</v>
      </c>
      <c r="F1638">
        <v>12000</v>
      </c>
      <c r="G1638">
        <v>2700221</v>
      </c>
      <c r="H1638" t="s">
        <v>760</v>
      </c>
      <c r="I1638" t="s">
        <v>349</v>
      </c>
      <c r="J1638" t="s">
        <v>34</v>
      </c>
      <c r="K1638">
        <v>0</v>
      </c>
      <c r="L1638">
        <v>199</v>
      </c>
      <c r="M1638">
        <v>30</v>
      </c>
      <c r="N1638">
        <v>0</v>
      </c>
      <c r="O1638">
        <v>200000</v>
      </c>
      <c r="P1638">
        <v>182000</v>
      </c>
      <c r="Q1638" t="s">
        <v>48</v>
      </c>
      <c r="T1638" t="s">
        <v>60</v>
      </c>
      <c r="U1638" t="s">
        <v>767</v>
      </c>
      <c r="V1638" t="s">
        <v>38</v>
      </c>
      <c r="W1638" t="s">
        <v>39</v>
      </c>
      <c r="Y1638">
        <v>1994</v>
      </c>
      <c r="Z1638">
        <v>1</v>
      </c>
      <c r="AA1638" t="s">
        <v>768</v>
      </c>
      <c r="AB1638" t="s">
        <v>769</v>
      </c>
      <c r="AC1638" s="1">
        <v>34335</v>
      </c>
      <c r="AE1638" t="s">
        <v>41</v>
      </c>
    </row>
    <row r="1639" spans="1:31" x14ac:dyDescent="0.25">
      <c r="A1639">
        <v>2019</v>
      </c>
      <c r="B1639">
        <v>3</v>
      </c>
      <c r="C1639">
        <v>23</v>
      </c>
      <c r="D1639">
        <v>1</v>
      </c>
      <c r="E1639">
        <v>1</v>
      </c>
      <c r="F1639">
        <v>12000</v>
      </c>
      <c r="G1639">
        <v>2700221</v>
      </c>
      <c r="H1639" t="s">
        <v>760</v>
      </c>
      <c r="I1639" t="s">
        <v>349</v>
      </c>
      <c r="J1639" t="s">
        <v>34</v>
      </c>
      <c r="K1639">
        <v>0</v>
      </c>
      <c r="L1639">
        <v>232</v>
      </c>
      <c r="M1639">
        <v>30</v>
      </c>
      <c r="N1639">
        <v>0</v>
      </c>
      <c r="O1639">
        <v>0</v>
      </c>
      <c r="P1639">
        <v>0</v>
      </c>
      <c r="Q1639" t="s">
        <v>49</v>
      </c>
      <c r="T1639" t="s">
        <v>60</v>
      </c>
      <c r="U1639" t="s">
        <v>767</v>
      </c>
      <c r="V1639" t="s">
        <v>38</v>
      </c>
      <c r="W1639" t="s">
        <v>39</v>
      </c>
      <c r="Y1639">
        <v>1994</v>
      </c>
      <c r="Z1639">
        <v>1</v>
      </c>
      <c r="AA1639" t="s">
        <v>768</v>
      </c>
      <c r="AB1639" t="s">
        <v>769</v>
      </c>
      <c r="AC1639" s="1">
        <v>34335</v>
      </c>
      <c r="AE1639" t="s">
        <v>41</v>
      </c>
    </row>
    <row r="1640" spans="1:31" x14ac:dyDescent="0.25">
      <c r="A1640">
        <v>2019</v>
      </c>
      <c r="B1640">
        <v>3</v>
      </c>
      <c r="C1640">
        <v>23</v>
      </c>
      <c r="D1640">
        <v>1</v>
      </c>
      <c r="E1640">
        <v>1</v>
      </c>
      <c r="F1640">
        <v>19000</v>
      </c>
      <c r="G1640">
        <v>2835646</v>
      </c>
      <c r="H1640" t="s">
        <v>770</v>
      </c>
      <c r="I1640" t="s">
        <v>771</v>
      </c>
      <c r="J1640" t="s">
        <v>34</v>
      </c>
      <c r="K1640">
        <f>O1640+O1641+O1642+O1643+O1644+O1645+O1646+O1647+O1648</f>
        <v>7563499</v>
      </c>
      <c r="L1640">
        <v>111</v>
      </c>
      <c r="M1640">
        <v>30</v>
      </c>
      <c r="N1640" t="s">
        <v>498</v>
      </c>
      <c r="O1640">
        <v>0</v>
      </c>
      <c r="P1640">
        <v>0</v>
      </c>
      <c r="Q1640" t="s">
        <v>36</v>
      </c>
      <c r="T1640" t="s">
        <v>73</v>
      </c>
      <c r="U1640" t="s">
        <v>772</v>
      </c>
      <c r="V1640" t="s">
        <v>38</v>
      </c>
      <c r="W1640" t="s">
        <v>39</v>
      </c>
      <c r="Y1640">
        <v>2011</v>
      </c>
      <c r="Z1640">
        <v>1</v>
      </c>
      <c r="AA1640" t="s">
        <v>773</v>
      </c>
      <c r="AB1640" t="s">
        <v>774</v>
      </c>
      <c r="AC1640" s="1">
        <v>40831</v>
      </c>
      <c r="AE1640" t="s">
        <v>41</v>
      </c>
    </row>
    <row r="1641" spans="1:31" x14ac:dyDescent="0.25">
      <c r="A1641">
        <v>2019</v>
      </c>
      <c r="B1641">
        <v>3</v>
      </c>
      <c r="C1641">
        <v>23</v>
      </c>
      <c r="D1641">
        <v>1</v>
      </c>
      <c r="E1641">
        <v>1</v>
      </c>
      <c r="F1641">
        <v>19000</v>
      </c>
      <c r="G1641">
        <v>2835646</v>
      </c>
      <c r="H1641" t="s">
        <v>770</v>
      </c>
      <c r="I1641" t="s">
        <v>771</v>
      </c>
      <c r="J1641" t="s">
        <v>34</v>
      </c>
      <c r="K1641">
        <v>0</v>
      </c>
      <c r="L1641">
        <v>113</v>
      </c>
      <c r="M1641">
        <v>30</v>
      </c>
      <c r="N1641">
        <v>0</v>
      </c>
      <c r="O1641">
        <v>0</v>
      </c>
      <c r="P1641">
        <v>0</v>
      </c>
      <c r="Q1641" t="s">
        <v>42</v>
      </c>
      <c r="T1641" t="s">
        <v>73</v>
      </c>
      <c r="U1641" t="s">
        <v>772</v>
      </c>
      <c r="V1641" t="s">
        <v>38</v>
      </c>
      <c r="W1641" t="s">
        <v>39</v>
      </c>
      <c r="Y1641">
        <v>2011</v>
      </c>
      <c r="Z1641">
        <v>1</v>
      </c>
      <c r="AA1641" t="s">
        <v>773</v>
      </c>
      <c r="AB1641" t="s">
        <v>774</v>
      </c>
      <c r="AC1641" s="1">
        <v>40831</v>
      </c>
      <c r="AE1641" t="s">
        <v>41</v>
      </c>
    </row>
    <row r="1642" spans="1:31" x14ac:dyDescent="0.25">
      <c r="A1642">
        <v>2019</v>
      </c>
      <c r="B1642">
        <v>3</v>
      </c>
      <c r="C1642">
        <v>23</v>
      </c>
      <c r="D1642">
        <v>1</v>
      </c>
      <c r="E1642">
        <v>1</v>
      </c>
      <c r="F1642">
        <v>19000</v>
      </c>
      <c r="G1642">
        <v>2835646</v>
      </c>
      <c r="H1642" t="s">
        <v>770</v>
      </c>
      <c r="I1642" t="s">
        <v>771</v>
      </c>
      <c r="J1642" t="s">
        <v>34</v>
      </c>
      <c r="K1642">
        <v>0</v>
      </c>
      <c r="L1642">
        <v>114</v>
      </c>
      <c r="M1642">
        <v>30</v>
      </c>
      <c r="N1642">
        <v>0</v>
      </c>
      <c r="O1642">
        <v>0</v>
      </c>
      <c r="P1642">
        <v>0</v>
      </c>
      <c r="Q1642" t="s">
        <v>43</v>
      </c>
      <c r="T1642" t="s">
        <v>73</v>
      </c>
      <c r="U1642" t="s">
        <v>772</v>
      </c>
      <c r="V1642" t="s">
        <v>38</v>
      </c>
      <c r="W1642" t="s">
        <v>39</v>
      </c>
      <c r="Y1642">
        <v>2011</v>
      </c>
      <c r="Z1642">
        <v>1</v>
      </c>
      <c r="AA1642" t="s">
        <v>773</v>
      </c>
      <c r="AB1642" t="s">
        <v>774</v>
      </c>
      <c r="AC1642" s="1">
        <v>40831</v>
      </c>
      <c r="AE1642" t="s">
        <v>41</v>
      </c>
    </row>
    <row r="1643" spans="1:31" x14ac:dyDescent="0.25">
      <c r="A1643">
        <v>2019</v>
      </c>
      <c r="B1643">
        <v>3</v>
      </c>
      <c r="C1643">
        <v>23</v>
      </c>
      <c r="D1643">
        <v>1</v>
      </c>
      <c r="E1643">
        <v>1</v>
      </c>
      <c r="F1643">
        <v>19000</v>
      </c>
      <c r="G1643">
        <v>2835646</v>
      </c>
      <c r="H1643" t="s">
        <v>770</v>
      </c>
      <c r="I1643" t="s">
        <v>771</v>
      </c>
      <c r="J1643" t="s">
        <v>34</v>
      </c>
      <c r="K1643">
        <v>0</v>
      </c>
      <c r="L1643">
        <v>123</v>
      </c>
      <c r="M1643">
        <v>30</v>
      </c>
      <c r="N1643">
        <v>0</v>
      </c>
      <c r="O1643">
        <v>242949</v>
      </c>
      <c r="P1643">
        <v>242949</v>
      </c>
      <c r="Q1643" t="s">
        <v>44</v>
      </c>
      <c r="T1643" t="s">
        <v>73</v>
      </c>
      <c r="U1643" t="s">
        <v>772</v>
      </c>
      <c r="V1643" t="s">
        <v>38</v>
      </c>
      <c r="W1643" t="s">
        <v>39</v>
      </c>
      <c r="Y1643">
        <v>2011</v>
      </c>
      <c r="Z1643">
        <v>1</v>
      </c>
      <c r="AA1643" t="s">
        <v>773</v>
      </c>
      <c r="AB1643" t="s">
        <v>774</v>
      </c>
      <c r="AC1643" s="1">
        <v>40831</v>
      </c>
      <c r="AE1643" t="s">
        <v>41</v>
      </c>
    </row>
    <row r="1644" spans="1:31" x14ac:dyDescent="0.25">
      <c r="A1644">
        <v>2019</v>
      </c>
      <c r="B1644">
        <v>3</v>
      </c>
      <c r="C1644">
        <v>23</v>
      </c>
      <c r="D1644">
        <v>1</v>
      </c>
      <c r="E1644">
        <v>1</v>
      </c>
      <c r="F1644">
        <v>19000</v>
      </c>
      <c r="G1644">
        <v>2835646</v>
      </c>
      <c r="H1644" t="s">
        <v>770</v>
      </c>
      <c r="I1644" t="s">
        <v>771</v>
      </c>
      <c r="J1644" t="s">
        <v>34</v>
      </c>
      <c r="K1644">
        <v>0</v>
      </c>
      <c r="L1644">
        <v>125</v>
      </c>
      <c r="M1644">
        <v>30</v>
      </c>
      <c r="N1644">
        <v>0</v>
      </c>
      <c r="O1644">
        <v>0</v>
      </c>
      <c r="P1644">
        <v>0</v>
      </c>
      <c r="Q1644" t="s">
        <v>45</v>
      </c>
      <c r="T1644" t="s">
        <v>73</v>
      </c>
      <c r="U1644" t="s">
        <v>772</v>
      </c>
      <c r="V1644" t="s">
        <v>38</v>
      </c>
      <c r="W1644" t="s">
        <v>39</v>
      </c>
      <c r="Y1644">
        <v>2011</v>
      </c>
      <c r="Z1644">
        <v>1</v>
      </c>
      <c r="AA1644" t="s">
        <v>773</v>
      </c>
      <c r="AB1644" t="s">
        <v>774</v>
      </c>
      <c r="AC1644" s="1">
        <v>40831</v>
      </c>
      <c r="AE1644" t="s">
        <v>41</v>
      </c>
    </row>
    <row r="1645" spans="1:31" x14ac:dyDescent="0.25">
      <c r="A1645">
        <v>2019</v>
      </c>
      <c r="B1645">
        <v>3</v>
      </c>
      <c r="C1645">
        <v>23</v>
      </c>
      <c r="D1645">
        <v>1</v>
      </c>
      <c r="E1645">
        <v>1</v>
      </c>
      <c r="F1645">
        <v>19000</v>
      </c>
      <c r="G1645">
        <v>2835646</v>
      </c>
      <c r="H1645" t="s">
        <v>770</v>
      </c>
      <c r="I1645" t="s">
        <v>771</v>
      </c>
      <c r="J1645" t="s">
        <v>34</v>
      </c>
      <c r="K1645">
        <v>0</v>
      </c>
      <c r="L1645">
        <v>131</v>
      </c>
      <c r="M1645">
        <v>30</v>
      </c>
      <c r="N1645">
        <v>0</v>
      </c>
      <c r="O1645">
        <v>0</v>
      </c>
      <c r="P1645">
        <v>0</v>
      </c>
      <c r="Q1645" t="s">
        <v>46</v>
      </c>
      <c r="T1645" t="s">
        <v>73</v>
      </c>
      <c r="U1645" t="s">
        <v>772</v>
      </c>
      <c r="V1645" t="s">
        <v>38</v>
      </c>
      <c r="W1645" t="s">
        <v>39</v>
      </c>
      <c r="Y1645">
        <v>2011</v>
      </c>
      <c r="Z1645">
        <v>1</v>
      </c>
      <c r="AA1645" t="s">
        <v>773</v>
      </c>
      <c r="AB1645" t="s">
        <v>774</v>
      </c>
      <c r="AC1645" s="1">
        <v>40831</v>
      </c>
      <c r="AE1645" t="s">
        <v>41</v>
      </c>
    </row>
    <row r="1646" spans="1:31" x14ac:dyDescent="0.25">
      <c r="A1646">
        <v>2019</v>
      </c>
      <c r="B1646">
        <v>3</v>
      </c>
      <c r="C1646">
        <v>23</v>
      </c>
      <c r="D1646">
        <v>1</v>
      </c>
      <c r="E1646">
        <v>1</v>
      </c>
      <c r="F1646">
        <v>19000</v>
      </c>
      <c r="G1646">
        <v>2835646</v>
      </c>
      <c r="H1646" t="s">
        <v>770</v>
      </c>
      <c r="I1646" t="s">
        <v>771</v>
      </c>
      <c r="J1646" t="s">
        <v>34</v>
      </c>
      <c r="K1646">
        <v>0</v>
      </c>
      <c r="L1646">
        <v>133</v>
      </c>
      <c r="M1646">
        <v>30</v>
      </c>
      <c r="N1646">
        <v>0</v>
      </c>
      <c r="O1646">
        <v>1560000</v>
      </c>
      <c r="P1646">
        <v>1560000</v>
      </c>
      <c r="Q1646" t="s">
        <v>47</v>
      </c>
      <c r="T1646" t="s">
        <v>73</v>
      </c>
      <c r="U1646" t="s">
        <v>772</v>
      </c>
      <c r="V1646" t="s">
        <v>38</v>
      </c>
      <c r="W1646" t="s">
        <v>39</v>
      </c>
      <c r="Y1646">
        <v>2011</v>
      </c>
      <c r="Z1646">
        <v>1</v>
      </c>
      <c r="AA1646" t="s">
        <v>773</v>
      </c>
      <c r="AB1646" t="s">
        <v>774</v>
      </c>
      <c r="AC1646" s="1">
        <v>40831</v>
      </c>
      <c r="AE1646" t="s">
        <v>41</v>
      </c>
    </row>
    <row r="1647" spans="1:31" x14ac:dyDescent="0.25">
      <c r="A1647">
        <v>2019</v>
      </c>
      <c r="B1647">
        <v>3</v>
      </c>
      <c r="C1647">
        <v>23</v>
      </c>
      <c r="D1647">
        <v>1</v>
      </c>
      <c r="E1647">
        <v>1</v>
      </c>
      <c r="F1647">
        <v>19000</v>
      </c>
      <c r="G1647">
        <v>2835646</v>
      </c>
      <c r="H1647" t="s">
        <v>770</v>
      </c>
      <c r="I1647" t="s">
        <v>771</v>
      </c>
      <c r="J1647" t="s">
        <v>34</v>
      </c>
      <c r="K1647">
        <v>0</v>
      </c>
      <c r="L1647">
        <v>199</v>
      </c>
      <c r="M1647">
        <v>30</v>
      </c>
      <c r="N1647">
        <v>0</v>
      </c>
      <c r="O1647">
        <v>5200000</v>
      </c>
      <c r="P1647">
        <v>4732000</v>
      </c>
      <c r="Q1647" t="s">
        <v>48</v>
      </c>
      <c r="T1647" t="s">
        <v>73</v>
      </c>
      <c r="U1647" t="s">
        <v>772</v>
      </c>
      <c r="V1647" t="s">
        <v>38</v>
      </c>
      <c r="W1647" t="s">
        <v>39</v>
      </c>
      <c r="Y1647">
        <v>2011</v>
      </c>
      <c r="Z1647">
        <v>1</v>
      </c>
      <c r="AA1647" t="s">
        <v>773</v>
      </c>
      <c r="AB1647" t="s">
        <v>774</v>
      </c>
      <c r="AC1647" s="1">
        <v>40831</v>
      </c>
      <c r="AE1647" t="s">
        <v>41</v>
      </c>
    </row>
    <row r="1648" spans="1:31" x14ac:dyDescent="0.25">
      <c r="A1648">
        <v>2019</v>
      </c>
      <c r="B1648">
        <v>3</v>
      </c>
      <c r="C1648">
        <v>23</v>
      </c>
      <c r="D1648">
        <v>1</v>
      </c>
      <c r="E1648">
        <v>1</v>
      </c>
      <c r="F1648">
        <v>19000</v>
      </c>
      <c r="G1648">
        <v>2835646</v>
      </c>
      <c r="H1648" t="s">
        <v>770</v>
      </c>
      <c r="I1648" t="s">
        <v>771</v>
      </c>
      <c r="J1648" t="s">
        <v>34</v>
      </c>
      <c r="K1648">
        <v>0</v>
      </c>
      <c r="L1648">
        <v>232</v>
      </c>
      <c r="M1648">
        <v>30</v>
      </c>
      <c r="N1648">
        <v>0</v>
      </c>
      <c r="O1648">
        <v>560550</v>
      </c>
      <c r="P1648">
        <v>560550</v>
      </c>
      <c r="Q1648" t="s">
        <v>49</v>
      </c>
      <c r="T1648" t="s">
        <v>73</v>
      </c>
      <c r="U1648" t="s">
        <v>772</v>
      </c>
      <c r="V1648" t="s">
        <v>38</v>
      </c>
      <c r="W1648" t="s">
        <v>39</v>
      </c>
      <c r="Y1648">
        <v>2011</v>
      </c>
      <c r="Z1648">
        <v>1</v>
      </c>
      <c r="AA1648" t="s">
        <v>773</v>
      </c>
      <c r="AB1648" t="s">
        <v>774</v>
      </c>
      <c r="AC1648" s="1">
        <v>40831</v>
      </c>
      <c r="AE1648" t="s">
        <v>41</v>
      </c>
    </row>
    <row r="1649" spans="1:31" x14ac:dyDescent="0.25">
      <c r="A1649">
        <v>2019</v>
      </c>
      <c r="B1649">
        <v>3</v>
      </c>
      <c r="C1649">
        <v>23</v>
      </c>
      <c r="D1649">
        <v>1</v>
      </c>
      <c r="E1649">
        <v>1</v>
      </c>
      <c r="F1649">
        <v>5000</v>
      </c>
      <c r="G1649">
        <v>2847818</v>
      </c>
      <c r="H1649" t="s">
        <v>775</v>
      </c>
      <c r="I1649" t="s">
        <v>776</v>
      </c>
      <c r="J1649" t="s">
        <v>34</v>
      </c>
      <c r="K1649">
        <f>O1649+O1650+O1651+O1652+O1653+O1654+O1655+O1656+O1657</f>
        <v>6500000</v>
      </c>
      <c r="L1649">
        <v>111</v>
      </c>
      <c r="M1649">
        <v>10</v>
      </c>
      <c r="N1649" t="s">
        <v>533</v>
      </c>
      <c r="O1649">
        <v>5000000</v>
      </c>
      <c r="P1649">
        <v>4550000</v>
      </c>
      <c r="Q1649" t="s">
        <v>36</v>
      </c>
      <c r="T1649" t="s">
        <v>164</v>
      </c>
      <c r="U1649" t="s">
        <v>219</v>
      </c>
      <c r="V1649" t="s">
        <v>38</v>
      </c>
      <c r="W1649" t="s">
        <v>39</v>
      </c>
      <c r="Y1649">
        <v>2007</v>
      </c>
      <c r="Z1649">
        <v>1</v>
      </c>
      <c r="AA1649" t="s">
        <v>777</v>
      </c>
      <c r="AB1649" t="s">
        <v>778</v>
      </c>
      <c r="AC1649" s="1">
        <v>39114</v>
      </c>
      <c r="AE1649" t="s">
        <v>41</v>
      </c>
    </row>
    <row r="1650" spans="1:31" x14ac:dyDescent="0.25">
      <c r="A1650">
        <v>2019</v>
      </c>
      <c r="B1650">
        <v>3</v>
      </c>
      <c r="C1650">
        <v>23</v>
      </c>
      <c r="D1650">
        <v>1</v>
      </c>
      <c r="E1650">
        <v>1</v>
      </c>
      <c r="F1650">
        <v>5000</v>
      </c>
      <c r="G1650">
        <v>2847818</v>
      </c>
      <c r="H1650" t="s">
        <v>775</v>
      </c>
      <c r="I1650" t="s">
        <v>776</v>
      </c>
      <c r="J1650" t="s">
        <v>34</v>
      </c>
      <c r="K1650">
        <v>0</v>
      </c>
      <c r="L1650">
        <v>113</v>
      </c>
      <c r="M1650">
        <v>30</v>
      </c>
      <c r="N1650">
        <v>0</v>
      </c>
      <c r="O1650">
        <v>0</v>
      </c>
      <c r="P1650">
        <v>0</v>
      </c>
      <c r="Q1650" t="s">
        <v>42</v>
      </c>
      <c r="T1650" t="s">
        <v>164</v>
      </c>
      <c r="U1650" t="s">
        <v>219</v>
      </c>
      <c r="V1650" t="s">
        <v>38</v>
      </c>
      <c r="W1650" t="s">
        <v>39</v>
      </c>
      <c r="Y1650">
        <v>2007</v>
      </c>
      <c r="Z1650">
        <v>1</v>
      </c>
      <c r="AA1650" t="s">
        <v>777</v>
      </c>
      <c r="AB1650" t="s">
        <v>778</v>
      </c>
      <c r="AC1650" s="1">
        <v>39114</v>
      </c>
      <c r="AE1650" t="s">
        <v>41</v>
      </c>
    </row>
    <row r="1651" spans="1:31" x14ac:dyDescent="0.25">
      <c r="A1651">
        <v>2019</v>
      </c>
      <c r="B1651">
        <v>3</v>
      </c>
      <c r="C1651">
        <v>23</v>
      </c>
      <c r="D1651">
        <v>1</v>
      </c>
      <c r="E1651">
        <v>1</v>
      </c>
      <c r="F1651">
        <v>5000</v>
      </c>
      <c r="G1651">
        <v>2847818</v>
      </c>
      <c r="H1651" t="s">
        <v>775</v>
      </c>
      <c r="I1651" t="s">
        <v>776</v>
      </c>
      <c r="J1651" t="s">
        <v>34</v>
      </c>
      <c r="K1651">
        <v>0</v>
      </c>
      <c r="L1651">
        <v>114</v>
      </c>
      <c r="M1651">
        <v>10</v>
      </c>
      <c r="N1651">
        <v>0</v>
      </c>
      <c r="O1651">
        <v>0</v>
      </c>
      <c r="P1651">
        <v>0</v>
      </c>
      <c r="Q1651" t="s">
        <v>43</v>
      </c>
      <c r="T1651" t="s">
        <v>164</v>
      </c>
      <c r="U1651" t="s">
        <v>219</v>
      </c>
      <c r="V1651" t="s">
        <v>38</v>
      </c>
      <c r="W1651" t="s">
        <v>39</v>
      </c>
      <c r="Y1651">
        <v>2007</v>
      </c>
      <c r="Z1651">
        <v>1</v>
      </c>
      <c r="AA1651" t="s">
        <v>777</v>
      </c>
      <c r="AB1651" t="s">
        <v>778</v>
      </c>
      <c r="AC1651" s="1">
        <v>39114</v>
      </c>
      <c r="AE1651" t="s">
        <v>41</v>
      </c>
    </row>
    <row r="1652" spans="1:31" x14ac:dyDescent="0.25">
      <c r="A1652">
        <v>2019</v>
      </c>
      <c r="B1652">
        <v>3</v>
      </c>
      <c r="C1652">
        <v>23</v>
      </c>
      <c r="D1652">
        <v>1</v>
      </c>
      <c r="E1652">
        <v>1</v>
      </c>
      <c r="F1652">
        <v>5000</v>
      </c>
      <c r="G1652">
        <v>2847818</v>
      </c>
      <c r="H1652" t="s">
        <v>775</v>
      </c>
      <c r="I1652" t="s">
        <v>776</v>
      </c>
      <c r="J1652" t="s">
        <v>34</v>
      </c>
      <c r="K1652">
        <v>0</v>
      </c>
      <c r="L1652">
        <v>123</v>
      </c>
      <c r="M1652">
        <v>30</v>
      </c>
      <c r="N1652">
        <v>0</v>
      </c>
      <c r="O1652">
        <v>0</v>
      </c>
      <c r="P1652">
        <v>0</v>
      </c>
      <c r="Q1652" t="s">
        <v>44</v>
      </c>
      <c r="T1652" t="s">
        <v>164</v>
      </c>
      <c r="U1652" t="s">
        <v>219</v>
      </c>
      <c r="V1652" t="s">
        <v>38</v>
      </c>
      <c r="W1652" t="s">
        <v>39</v>
      </c>
      <c r="Y1652">
        <v>2007</v>
      </c>
      <c r="Z1652">
        <v>1</v>
      </c>
      <c r="AA1652" t="s">
        <v>777</v>
      </c>
      <c r="AB1652" t="s">
        <v>778</v>
      </c>
      <c r="AC1652" s="1">
        <v>39114</v>
      </c>
      <c r="AE1652" t="s">
        <v>41</v>
      </c>
    </row>
    <row r="1653" spans="1:31" x14ac:dyDescent="0.25">
      <c r="A1653">
        <v>2019</v>
      </c>
      <c r="B1653">
        <v>3</v>
      </c>
      <c r="C1653">
        <v>23</v>
      </c>
      <c r="D1653">
        <v>1</v>
      </c>
      <c r="E1653">
        <v>1</v>
      </c>
      <c r="F1653">
        <v>5000</v>
      </c>
      <c r="G1653">
        <v>2847818</v>
      </c>
      <c r="H1653" t="s">
        <v>775</v>
      </c>
      <c r="I1653" t="s">
        <v>776</v>
      </c>
      <c r="J1653" t="s">
        <v>34</v>
      </c>
      <c r="K1653">
        <v>0</v>
      </c>
      <c r="L1653">
        <v>125</v>
      </c>
      <c r="M1653">
        <v>30</v>
      </c>
      <c r="N1653">
        <v>0</v>
      </c>
      <c r="O1653">
        <v>0</v>
      </c>
      <c r="P1653">
        <v>0</v>
      </c>
      <c r="Q1653" t="s">
        <v>45</v>
      </c>
      <c r="T1653" t="s">
        <v>164</v>
      </c>
      <c r="U1653" t="s">
        <v>219</v>
      </c>
      <c r="V1653" t="s">
        <v>38</v>
      </c>
      <c r="W1653" t="s">
        <v>39</v>
      </c>
      <c r="Y1653">
        <v>2007</v>
      </c>
      <c r="Z1653">
        <v>1</v>
      </c>
      <c r="AA1653" t="s">
        <v>777</v>
      </c>
      <c r="AB1653" t="s">
        <v>778</v>
      </c>
      <c r="AC1653" s="1">
        <v>39114</v>
      </c>
      <c r="AE1653" t="s">
        <v>41</v>
      </c>
    </row>
    <row r="1654" spans="1:31" x14ac:dyDescent="0.25">
      <c r="A1654">
        <v>2019</v>
      </c>
      <c r="B1654">
        <v>3</v>
      </c>
      <c r="C1654">
        <v>23</v>
      </c>
      <c r="D1654">
        <v>1</v>
      </c>
      <c r="E1654">
        <v>1</v>
      </c>
      <c r="F1654">
        <v>5000</v>
      </c>
      <c r="G1654">
        <v>2847818</v>
      </c>
      <c r="H1654" t="s">
        <v>775</v>
      </c>
      <c r="I1654" t="s">
        <v>776</v>
      </c>
      <c r="J1654" t="s">
        <v>34</v>
      </c>
      <c r="K1654">
        <v>0</v>
      </c>
      <c r="L1654">
        <v>131</v>
      </c>
      <c r="M1654">
        <v>30</v>
      </c>
      <c r="N1654">
        <v>0</v>
      </c>
      <c r="O1654">
        <v>0</v>
      </c>
      <c r="P1654">
        <v>0</v>
      </c>
      <c r="Q1654" t="s">
        <v>46</v>
      </c>
      <c r="T1654" t="s">
        <v>164</v>
      </c>
      <c r="U1654" t="s">
        <v>219</v>
      </c>
      <c r="V1654" t="s">
        <v>38</v>
      </c>
      <c r="W1654" t="s">
        <v>39</v>
      </c>
      <c r="Y1654">
        <v>2007</v>
      </c>
      <c r="Z1654">
        <v>1</v>
      </c>
      <c r="AA1654" t="s">
        <v>777</v>
      </c>
      <c r="AB1654" t="s">
        <v>778</v>
      </c>
      <c r="AC1654" s="1">
        <v>39114</v>
      </c>
      <c r="AE1654" t="s">
        <v>41</v>
      </c>
    </row>
    <row r="1655" spans="1:31" x14ac:dyDescent="0.25">
      <c r="A1655">
        <v>2019</v>
      </c>
      <c r="B1655">
        <v>3</v>
      </c>
      <c r="C1655">
        <v>23</v>
      </c>
      <c r="D1655">
        <v>1</v>
      </c>
      <c r="E1655">
        <v>1</v>
      </c>
      <c r="F1655">
        <v>5000</v>
      </c>
      <c r="G1655">
        <v>2847818</v>
      </c>
      <c r="H1655" t="s">
        <v>775</v>
      </c>
      <c r="I1655" t="s">
        <v>776</v>
      </c>
      <c r="J1655" t="s">
        <v>34</v>
      </c>
      <c r="K1655">
        <v>0</v>
      </c>
      <c r="L1655">
        <v>133</v>
      </c>
      <c r="M1655">
        <v>30</v>
      </c>
      <c r="N1655">
        <v>0</v>
      </c>
      <c r="O1655">
        <v>1500000</v>
      </c>
      <c r="P1655">
        <v>1500000</v>
      </c>
      <c r="Q1655" t="s">
        <v>47</v>
      </c>
      <c r="T1655" t="s">
        <v>164</v>
      </c>
      <c r="U1655" t="s">
        <v>219</v>
      </c>
      <c r="V1655" t="s">
        <v>38</v>
      </c>
      <c r="W1655" t="s">
        <v>39</v>
      </c>
      <c r="Y1655">
        <v>2007</v>
      </c>
      <c r="Z1655">
        <v>1</v>
      </c>
      <c r="AA1655" t="s">
        <v>777</v>
      </c>
      <c r="AB1655" t="s">
        <v>778</v>
      </c>
      <c r="AC1655" s="1">
        <v>39114</v>
      </c>
      <c r="AE1655" t="s">
        <v>41</v>
      </c>
    </row>
    <row r="1656" spans="1:31" x14ac:dyDescent="0.25">
      <c r="A1656">
        <v>2019</v>
      </c>
      <c r="B1656">
        <v>3</v>
      </c>
      <c r="C1656">
        <v>23</v>
      </c>
      <c r="D1656">
        <v>1</v>
      </c>
      <c r="E1656">
        <v>1</v>
      </c>
      <c r="F1656">
        <v>5000</v>
      </c>
      <c r="G1656">
        <v>2847818</v>
      </c>
      <c r="H1656" t="s">
        <v>775</v>
      </c>
      <c r="I1656" t="s">
        <v>776</v>
      </c>
      <c r="J1656" t="s">
        <v>34</v>
      </c>
      <c r="K1656">
        <v>0</v>
      </c>
      <c r="L1656">
        <v>199</v>
      </c>
      <c r="M1656">
        <v>30</v>
      </c>
      <c r="N1656">
        <v>0</v>
      </c>
      <c r="O1656">
        <v>0</v>
      </c>
      <c r="P1656">
        <v>0</v>
      </c>
      <c r="Q1656" t="s">
        <v>48</v>
      </c>
      <c r="T1656" t="s">
        <v>164</v>
      </c>
      <c r="U1656" t="s">
        <v>219</v>
      </c>
      <c r="V1656" t="s">
        <v>38</v>
      </c>
      <c r="W1656" t="s">
        <v>39</v>
      </c>
      <c r="Y1656">
        <v>2007</v>
      </c>
      <c r="Z1656">
        <v>1</v>
      </c>
      <c r="AA1656" t="s">
        <v>777</v>
      </c>
      <c r="AB1656" t="s">
        <v>778</v>
      </c>
      <c r="AC1656" s="1">
        <v>39114</v>
      </c>
      <c r="AE1656" t="s">
        <v>41</v>
      </c>
    </row>
    <row r="1657" spans="1:31" x14ac:dyDescent="0.25">
      <c r="A1657">
        <v>2019</v>
      </c>
      <c r="B1657">
        <v>3</v>
      </c>
      <c r="C1657">
        <v>23</v>
      </c>
      <c r="D1657">
        <v>1</v>
      </c>
      <c r="E1657">
        <v>1</v>
      </c>
      <c r="F1657">
        <v>5000</v>
      </c>
      <c r="G1657">
        <v>2847818</v>
      </c>
      <c r="H1657" t="s">
        <v>775</v>
      </c>
      <c r="I1657" t="s">
        <v>776</v>
      </c>
      <c r="J1657" t="s">
        <v>34</v>
      </c>
      <c r="K1657">
        <v>0</v>
      </c>
      <c r="L1657">
        <v>232</v>
      </c>
      <c r="M1657">
        <v>30</v>
      </c>
      <c r="N1657">
        <v>0</v>
      </c>
      <c r="O1657">
        <v>0</v>
      </c>
      <c r="P1657">
        <v>0</v>
      </c>
      <c r="Q1657" t="s">
        <v>49</v>
      </c>
      <c r="T1657" t="s">
        <v>164</v>
      </c>
      <c r="U1657" t="s">
        <v>219</v>
      </c>
      <c r="V1657" t="s">
        <v>38</v>
      </c>
      <c r="W1657" t="s">
        <v>39</v>
      </c>
      <c r="Y1657">
        <v>2007</v>
      </c>
      <c r="Z1657">
        <v>1</v>
      </c>
      <c r="AA1657" t="s">
        <v>777</v>
      </c>
      <c r="AB1657" t="s">
        <v>778</v>
      </c>
      <c r="AC1657" s="1">
        <v>39114</v>
      </c>
      <c r="AE1657" t="s">
        <v>41</v>
      </c>
    </row>
    <row r="1658" spans="1:31" x14ac:dyDescent="0.25">
      <c r="A1658">
        <v>2019</v>
      </c>
      <c r="B1658">
        <v>3</v>
      </c>
      <c r="C1658">
        <v>23</v>
      </c>
      <c r="D1658">
        <v>1</v>
      </c>
      <c r="E1658">
        <v>1</v>
      </c>
      <c r="F1658">
        <v>48000</v>
      </c>
      <c r="G1658">
        <v>2956488</v>
      </c>
      <c r="H1658" t="s">
        <v>779</v>
      </c>
      <c r="I1658" t="s">
        <v>780</v>
      </c>
      <c r="J1658" t="s">
        <v>34</v>
      </c>
      <c r="K1658">
        <f>O1658+O1659+O1660+O1661+O1662+O1663+O1664+O1665+O1666</f>
        <v>3000000</v>
      </c>
      <c r="L1658">
        <v>111</v>
      </c>
      <c r="M1658">
        <v>10</v>
      </c>
      <c r="N1658" t="s">
        <v>99</v>
      </c>
      <c r="O1658">
        <v>3000000</v>
      </c>
      <c r="P1658">
        <v>2730000</v>
      </c>
      <c r="Q1658" t="s">
        <v>36</v>
      </c>
      <c r="T1658" t="s">
        <v>73</v>
      </c>
      <c r="U1658" t="s">
        <v>139</v>
      </c>
      <c r="V1658" t="s">
        <v>38</v>
      </c>
      <c r="W1658" t="s">
        <v>39</v>
      </c>
      <c r="Y1658">
        <v>2018</v>
      </c>
      <c r="Z1658">
        <v>1</v>
      </c>
      <c r="AA1658" t="s">
        <v>474</v>
      </c>
      <c r="AB1658" t="s">
        <v>781</v>
      </c>
      <c r="AC1658" s="1">
        <v>43163</v>
      </c>
      <c r="AE1658" t="s">
        <v>41</v>
      </c>
    </row>
    <row r="1659" spans="1:31" x14ac:dyDescent="0.25">
      <c r="A1659">
        <v>2019</v>
      </c>
      <c r="B1659">
        <v>3</v>
      </c>
      <c r="C1659">
        <v>23</v>
      </c>
      <c r="D1659">
        <v>1</v>
      </c>
      <c r="E1659">
        <v>1</v>
      </c>
      <c r="F1659">
        <v>48000</v>
      </c>
      <c r="G1659">
        <v>2956488</v>
      </c>
      <c r="H1659" t="s">
        <v>779</v>
      </c>
      <c r="I1659" t="s">
        <v>780</v>
      </c>
      <c r="J1659" t="s">
        <v>34</v>
      </c>
      <c r="K1659">
        <v>0</v>
      </c>
      <c r="L1659">
        <v>113</v>
      </c>
      <c r="M1659">
        <v>30</v>
      </c>
      <c r="N1659">
        <v>0</v>
      </c>
      <c r="O1659">
        <v>0</v>
      </c>
      <c r="P1659">
        <v>0</v>
      </c>
      <c r="Q1659" t="s">
        <v>42</v>
      </c>
      <c r="T1659" t="s">
        <v>73</v>
      </c>
      <c r="U1659" t="s">
        <v>139</v>
      </c>
      <c r="V1659" t="s">
        <v>38</v>
      </c>
      <c r="W1659" t="s">
        <v>39</v>
      </c>
      <c r="Y1659">
        <v>2018</v>
      </c>
      <c r="Z1659">
        <v>1</v>
      </c>
      <c r="AA1659" t="s">
        <v>474</v>
      </c>
      <c r="AB1659" t="s">
        <v>781</v>
      </c>
      <c r="AC1659" s="1">
        <v>43163</v>
      </c>
      <c r="AE1659" t="s">
        <v>41</v>
      </c>
    </row>
    <row r="1660" spans="1:31" x14ac:dyDescent="0.25">
      <c r="A1660">
        <v>2019</v>
      </c>
      <c r="B1660">
        <v>3</v>
      </c>
      <c r="C1660">
        <v>23</v>
      </c>
      <c r="D1660">
        <v>1</v>
      </c>
      <c r="E1660">
        <v>1</v>
      </c>
      <c r="F1660">
        <v>48000</v>
      </c>
      <c r="G1660">
        <v>2956488</v>
      </c>
      <c r="H1660" t="s">
        <v>779</v>
      </c>
      <c r="I1660" t="s">
        <v>780</v>
      </c>
      <c r="J1660" t="s">
        <v>34</v>
      </c>
      <c r="K1660">
        <v>0</v>
      </c>
      <c r="L1660">
        <v>114</v>
      </c>
      <c r="M1660">
        <v>10</v>
      </c>
      <c r="N1660">
        <v>0</v>
      </c>
      <c r="O1660">
        <v>0</v>
      </c>
      <c r="P1660">
        <v>0</v>
      </c>
      <c r="Q1660" t="s">
        <v>43</v>
      </c>
      <c r="T1660" t="s">
        <v>73</v>
      </c>
      <c r="U1660" t="s">
        <v>139</v>
      </c>
      <c r="V1660" t="s">
        <v>38</v>
      </c>
      <c r="W1660" t="s">
        <v>39</v>
      </c>
      <c r="Y1660">
        <v>2018</v>
      </c>
      <c r="Z1660">
        <v>1</v>
      </c>
      <c r="AA1660" t="s">
        <v>474</v>
      </c>
      <c r="AB1660" t="s">
        <v>781</v>
      </c>
      <c r="AC1660" s="1">
        <v>43163</v>
      </c>
      <c r="AE1660" t="s">
        <v>41</v>
      </c>
    </row>
    <row r="1661" spans="1:31" x14ac:dyDescent="0.25">
      <c r="A1661">
        <v>2019</v>
      </c>
      <c r="B1661">
        <v>3</v>
      </c>
      <c r="C1661">
        <v>23</v>
      </c>
      <c r="D1661">
        <v>1</v>
      </c>
      <c r="E1661">
        <v>1</v>
      </c>
      <c r="F1661">
        <v>48000</v>
      </c>
      <c r="G1661">
        <v>2956488</v>
      </c>
      <c r="H1661" t="s">
        <v>779</v>
      </c>
      <c r="I1661" t="s">
        <v>780</v>
      </c>
      <c r="J1661" t="s">
        <v>34</v>
      </c>
      <c r="K1661">
        <v>0</v>
      </c>
      <c r="L1661">
        <v>123</v>
      </c>
      <c r="M1661">
        <v>30</v>
      </c>
      <c r="N1661">
        <v>0</v>
      </c>
      <c r="O1661">
        <v>0</v>
      </c>
      <c r="P1661">
        <v>0</v>
      </c>
      <c r="Q1661" t="s">
        <v>44</v>
      </c>
      <c r="T1661" t="s">
        <v>73</v>
      </c>
      <c r="U1661" t="s">
        <v>139</v>
      </c>
      <c r="V1661" t="s">
        <v>38</v>
      </c>
      <c r="W1661" t="s">
        <v>39</v>
      </c>
      <c r="Y1661">
        <v>2018</v>
      </c>
      <c r="Z1661">
        <v>1</v>
      </c>
      <c r="AA1661" t="s">
        <v>474</v>
      </c>
      <c r="AB1661" t="s">
        <v>781</v>
      </c>
      <c r="AC1661" s="1">
        <v>43163</v>
      </c>
      <c r="AE1661" t="s">
        <v>41</v>
      </c>
    </row>
    <row r="1662" spans="1:31" x14ac:dyDescent="0.25">
      <c r="A1662">
        <v>2019</v>
      </c>
      <c r="B1662">
        <v>3</v>
      </c>
      <c r="C1662">
        <v>23</v>
      </c>
      <c r="D1662">
        <v>1</v>
      </c>
      <c r="E1662">
        <v>1</v>
      </c>
      <c r="F1662">
        <v>48000</v>
      </c>
      <c r="G1662">
        <v>2956488</v>
      </c>
      <c r="H1662" t="s">
        <v>779</v>
      </c>
      <c r="I1662" t="s">
        <v>780</v>
      </c>
      <c r="J1662" t="s">
        <v>34</v>
      </c>
      <c r="K1662">
        <v>0</v>
      </c>
      <c r="L1662">
        <v>125</v>
      </c>
      <c r="M1662">
        <v>30</v>
      </c>
      <c r="N1662">
        <v>0</v>
      </c>
      <c r="O1662">
        <v>0</v>
      </c>
      <c r="P1662">
        <v>0</v>
      </c>
      <c r="Q1662" t="s">
        <v>45</v>
      </c>
      <c r="T1662" t="s">
        <v>73</v>
      </c>
      <c r="U1662" t="s">
        <v>139</v>
      </c>
      <c r="V1662" t="s">
        <v>38</v>
      </c>
      <c r="W1662" t="s">
        <v>39</v>
      </c>
      <c r="Y1662">
        <v>2018</v>
      </c>
      <c r="Z1662">
        <v>1</v>
      </c>
      <c r="AA1662" t="s">
        <v>474</v>
      </c>
      <c r="AB1662" t="s">
        <v>781</v>
      </c>
      <c r="AC1662" s="1">
        <v>43163</v>
      </c>
      <c r="AE1662" t="s">
        <v>41</v>
      </c>
    </row>
    <row r="1663" spans="1:31" x14ac:dyDescent="0.25">
      <c r="A1663">
        <v>2019</v>
      </c>
      <c r="B1663">
        <v>3</v>
      </c>
      <c r="C1663">
        <v>23</v>
      </c>
      <c r="D1663">
        <v>1</v>
      </c>
      <c r="E1663">
        <v>1</v>
      </c>
      <c r="F1663">
        <v>48000</v>
      </c>
      <c r="G1663">
        <v>2956488</v>
      </c>
      <c r="H1663" t="s">
        <v>779</v>
      </c>
      <c r="I1663" t="s">
        <v>780</v>
      </c>
      <c r="J1663" t="s">
        <v>34</v>
      </c>
      <c r="K1663">
        <v>0</v>
      </c>
      <c r="L1663">
        <v>131</v>
      </c>
      <c r="M1663">
        <v>30</v>
      </c>
      <c r="N1663">
        <v>0</v>
      </c>
      <c r="O1663">
        <v>0</v>
      </c>
      <c r="P1663">
        <v>0</v>
      </c>
      <c r="Q1663" t="s">
        <v>46</v>
      </c>
      <c r="T1663" t="s">
        <v>73</v>
      </c>
      <c r="U1663" t="s">
        <v>139</v>
      </c>
      <c r="V1663" t="s">
        <v>38</v>
      </c>
      <c r="W1663" t="s">
        <v>39</v>
      </c>
      <c r="Y1663">
        <v>2018</v>
      </c>
      <c r="Z1663">
        <v>1</v>
      </c>
      <c r="AA1663" t="s">
        <v>474</v>
      </c>
      <c r="AB1663" t="s">
        <v>781</v>
      </c>
      <c r="AC1663" s="1">
        <v>43163</v>
      </c>
      <c r="AE1663" t="s">
        <v>41</v>
      </c>
    </row>
    <row r="1664" spans="1:31" x14ac:dyDescent="0.25">
      <c r="A1664">
        <v>2019</v>
      </c>
      <c r="B1664">
        <v>3</v>
      </c>
      <c r="C1664">
        <v>23</v>
      </c>
      <c r="D1664">
        <v>1</v>
      </c>
      <c r="E1664">
        <v>1</v>
      </c>
      <c r="F1664">
        <v>48000</v>
      </c>
      <c r="G1664">
        <v>2956488</v>
      </c>
      <c r="H1664" t="s">
        <v>779</v>
      </c>
      <c r="I1664" t="s">
        <v>780</v>
      </c>
      <c r="J1664" t="s">
        <v>34</v>
      </c>
      <c r="K1664">
        <v>0</v>
      </c>
      <c r="L1664">
        <v>133</v>
      </c>
      <c r="M1664">
        <v>30</v>
      </c>
      <c r="N1664">
        <v>0</v>
      </c>
      <c r="O1664">
        <v>0</v>
      </c>
      <c r="P1664">
        <v>0</v>
      </c>
      <c r="Q1664" t="s">
        <v>47</v>
      </c>
      <c r="T1664" t="s">
        <v>73</v>
      </c>
      <c r="U1664" t="s">
        <v>139</v>
      </c>
      <c r="V1664" t="s">
        <v>38</v>
      </c>
      <c r="W1664" t="s">
        <v>39</v>
      </c>
      <c r="Y1664">
        <v>2018</v>
      </c>
      <c r="Z1664">
        <v>1</v>
      </c>
      <c r="AA1664" t="s">
        <v>474</v>
      </c>
      <c r="AB1664" t="s">
        <v>781</v>
      </c>
      <c r="AC1664" s="1">
        <v>43163</v>
      </c>
      <c r="AE1664" t="s">
        <v>41</v>
      </c>
    </row>
    <row r="1665" spans="1:31" x14ac:dyDescent="0.25">
      <c r="A1665">
        <v>2019</v>
      </c>
      <c r="B1665">
        <v>3</v>
      </c>
      <c r="C1665">
        <v>23</v>
      </c>
      <c r="D1665">
        <v>1</v>
      </c>
      <c r="E1665">
        <v>1</v>
      </c>
      <c r="F1665">
        <v>48000</v>
      </c>
      <c r="G1665">
        <v>2956488</v>
      </c>
      <c r="H1665" t="s">
        <v>779</v>
      </c>
      <c r="I1665" t="s">
        <v>780</v>
      </c>
      <c r="J1665" t="s">
        <v>34</v>
      </c>
      <c r="K1665">
        <v>0</v>
      </c>
      <c r="L1665">
        <v>199</v>
      </c>
      <c r="M1665">
        <v>30</v>
      </c>
      <c r="N1665">
        <v>0</v>
      </c>
      <c r="O1665">
        <v>0</v>
      </c>
      <c r="P1665">
        <v>0</v>
      </c>
      <c r="Q1665" t="s">
        <v>48</v>
      </c>
      <c r="T1665" t="s">
        <v>73</v>
      </c>
      <c r="U1665" t="s">
        <v>139</v>
      </c>
      <c r="V1665" t="s">
        <v>38</v>
      </c>
      <c r="W1665" t="s">
        <v>39</v>
      </c>
      <c r="Y1665">
        <v>2018</v>
      </c>
      <c r="Z1665">
        <v>1</v>
      </c>
      <c r="AA1665" t="s">
        <v>474</v>
      </c>
      <c r="AB1665" t="s">
        <v>781</v>
      </c>
      <c r="AC1665" s="1">
        <v>43163</v>
      </c>
      <c r="AE1665" t="s">
        <v>41</v>
      </c>
    </row>
    <row r="1666" spans="1:31" x14ac:dyDescent="0.25">
      <c r="A1666">
        <v>2019</v>
      </c>
      <c r="B1666">
        <v>3</v>
      </c>
      <c r="C1666">
        <v>23</v>
      </c>
      <c r="D1666">
        <v>1</v>
      </c>
      <c r="E1666">
        <v>1</v>
      </c>
      <c r="F1666">
        <v>48000</v>
      </c>
      <c r="G1666">
        <v>2956488</v>
      </c>
      <c r="H1666" t="s">
        <v>779</v>
      </c>
      <c r="I1666" t="s">
        <v>780</v>
      </c>
      <c r="J1666" t="s">
        <v>34</v>
      </c>
      <c r="K1666">
        <v>0</v>
      </c>
      <c r="L1666">
        <v>232</v>
      </c>
      <c r="M1666">
        <v>30</v>
      </c>
      <c r="N1666">
        <v>0</v>
      </c>
      <c r="O1666">
        <v>0</v>
      </c>
      <c r="P1666">
        <v>0</v>
      </c>
      <c r="Q1666" t="s">
        <v>49</v>
      </c>
      <c r="T1666" t="s">
        <v>73</v>
      </c>
      <c r="U1666" t="s">
        <v>139</v>
      </c>
      <c r="V1666" t="s">
        <v>38</v>
      </c>
      <c r="W1666" t="s">
        <v>39</v>
      </c>
      <c r="Y1666">
        <v>2018</v>
      </c>
      <c r="Z1666">
        <v>1</v>
      </c>
      <c r="AA1666" t="s">
        <v>474</v>
      </c>
      <c r="AB1666" t="s">
        <v>781</v>
      </c>
      <c r="AC1666" s="1">
        <v>43163</v>
      </c>
      <c r="AE1666" t="s">
        <v>41</v>
      </c>
    </row>
    <row r="1667" spans="1:31" x14ac:dyDescent="0.25">
      <c r="A1667">
        <v>2019</v>
      </c>
      <c r="B1667">
        <v>3</v>
      </c>
      <c r="C1667">
        <v>23</v>
      </c>
      <c r="D1667">
        <v>1</v>
      </c>
      <c r="E1667">
        <v>1</v>
      </c>
      <c r="F1667">
        <v>47000</v>
      </c>
      <c r="G1667">
        <v>3181733</v>
      </c>
      <c r="H1667" t="s">
        <v>782</v>
      </c>
      <c r="I1667" t="s">
        <v>783</v>
      </c>
      <c r="J1667" t="s">
        <v>34</v>
      </c>
      <c r="K1667">
        <f>O1667+O1668+O1669+O1670+O1671+O1672+O1673+O1674+O1675</f>
        <v>3064000</v>
      </c>
      <c r="L1667">
        <v>111</v>
      </c>
      <c r="M1667">
        <v>10</v>
      </c>
      <c r="N1667" t="s">
        <v>72</v>
      </c>
      <c r="O1667">
        <v>2400000</v>
      </c>
      <c r="P1667">
        <v>2184000</v>
      </c>
      <c r="Q1667" t="s">
        <v>36</v>
      </c>
      <c r="T1667" t="s">
        <v>73</v>
      </c>
      <c r="U1667" t="s">
        <v>139</v>
      </c>
      <c r="V1667" t="s">
        <v>38</v>
      </c>
      <c r="W1667" t="s">
        <v>39</v>
      </c>
      <c r="Y1667">
        <v>2013</v>
      </c>
      <c r="Z1667">
        <v>1</v>
      </c>
      <c r="AA1667" t="s">
        <v>75</v>
      </c>
      <c r="AB1667" t="s">
        <v>784</v>
      </c>
      <c r="AC1667" s="1">
        <v>41548</v>
      </c>
      <c r="AE1667" t="s">
        <v>41</v>
      </c>
    </row>
    <row r="1668" spans="1:31" x14ac:dyDescent="0.25">
      <c r="A1668">
        <v>2019</v>
      </c>
      <c r="B1668">
        <v>3</v>
      </c>
      <c r="C1668">
        <v>23</v>
      </c>
      <c r="D1668">
        <v>1</v>
      </c>
      <c r="E1668">
        <v>1</v>
      </c>
      <c r="F1668">
        <v>47000</v>
      </c>
      <c r="G1668">
        <v>3181733</v>
      </c>
      <c r="H1668" t="s">
        <v>782</v>
      </c>
      <c r="I1668" t="s">
        <v>783</v>
      </c>
      <c r="J1668" t="s">
        <v>34</v>
      </c>
      <c r="K1668">
        <v>0</v>
      </c>
      <c r="L1668">
        <v>113</v>
      </c>
      <c r="M1668">
        <v>30</v>
      </c>
      <c r="N1668">
        <v>0</v>
      </c>
      <c r="O1668">
        <v>0</v>
      </c>
      <c r="P1668">
        <v>0</v>
      </c>
      <c r="Q1668" t="s">
        <v>42</v>
      </c>
      <c r="T1668" t="s">
        <v>73</v>
      </c>
      <c r="U1668" t="s">
        <v>139</v>
      </c>
      <c r="V1668" t="s">
        <v>38</v>
      </c>
      <c r="W1668" t="s">
        <v>39</v>
      </c>
      <c r="Y1668">
        <v>2013</v>
      </c>
      <c r="Z1668">
        <v>1</v>
      </c>
      <c r="AA1668" t="s">
        <v>75</v>
      </c>
      <c r="AB1668" t="s">
        <v>784</v>
      </c>
      <c r="AC1668" s="1">
        <v>41548</v>
      </c>
      <c r="AE1668" t="s">
        <v>41</v>
      </c>
    </row>
    <row r="1669" spans="1:31" x14ac:dyDescent="0.25">
      <c r="A1669">
        <v>2019</v>
      </c>
      <c r="B1669">
        <v>3</v>
      </c>
      <c r="C1669">
        <v>23</v>
      </c>
      <c r="D1669">
        <v>1</v>
      </c>
      <c r="E1669">
        <v>1</v>
      </c>
      <c r="F1669">
        <v>47000</v>
      </c>
      <c r="G1669">
        <v>3181733</v>
      </c>
      <c r="H1669" t="s">
        <v>782</v>
      </c>
      <c r="I1669" t="s">
        <v>783</v>
      </c>
      <c r="J1669" t="s">
        <v>34</v>
      </c>
      <c r="K1669">
        <v>0</v>
      </c>
      <c r="L1669">
        <v>114</v>
      </c>
      <c r="M1669">
        <v>10</v>
      </c>
      <c r="N1669">
        <v>0</v>
      </c>
      <c r="O1669">
        <v>0</v>
      </c>
      <c r="P1669">
        <v>0</v>
      </c>
      <c r="Q1669" t="s">
        <v>43</v>
      </c>
      <c r="T1669" t="s">
        <v>73</v>
      </c>
      <c r="U1669" t="s">
        <v>139</v>
      </c>
      <c r="V1669" t="s">
        <v>38</v>
      </c>
      <c r="W1669" t="s">
        <v>39</v>
      </c>
      <c r="Y1669">
        <v>2013</v>
      </c>
      <c r="Z1669">
        <v>1</v>
      </c>
      <c r="AA1669" t="s">
        <v>75</v>
      </c>
      <c r="AB1669" t="s">
        <v>784</v>
      </c>
      <c r="AC1669" s="1">
        <v>41548</v>
      </c>
      <c r="AE1669" t="s">
        <v>41</v>
      </c>
    </row>
    <row r="1670" spans="1:31" x14ac:dyDescent="0.25">
      <c r="A1670">
        <v>2019</v>
      </c>
      <c r="B1670">
        <v>3</v>
      </c>
      <c r="C1670">
        <v>23</v>
      </c>
      <c r="D1670">
        <v>1</v>
      </c>
      <c r="E1670">
        <v>1</v>
      </c>
      <c r="F1670">
        <v>47000</v>
      </c>
      <c r="G1670">
        <v>3181733</v>
      </c>
      <c r="H1670" t="s">
        <v>782</v>
      </c>
      <c r="I1670" t="s">
        <v>783</v>
      </c>
      <c r="J1670" t="s">
        <v>34</v>
      </c>
      <c r="K1670">
        <v>0</v>
      </c>
      <c r="L1670">
        <v>123</v>
      </c>
      <c r="M1670">
        <v>30</v>
      </c>
      <c r="N1670">
        <v>0</v>
      </c>
      <c r="O1670">
        <v>544000</v>
      </c>
      <c r="P1670">
        <v>544000</v>
      </c>
      <c r="Q1670" t="s">
        <v>44</v>
      </c>
      <c r="T1670" t="s">
        <v>73</v>
      </c>
      <c r="U1670" t="s">
        <v>139</v>
      </c>
      <c r="V1670" t="s">
        <v>38</v>
      </c>
      <c r="W1670" t="s">
        <v>39</v>
      </c>
      <c r="Y1670">
        <v>2013</v>
      </c>
      <c r="Z1670">
        <v>1</v>
      </c>
      <c r="AA1670" t="s">
        <v>75</v>
      </c>
      <c r="AB1670" t="s">
        <v>784</v>
      </c>
      <c r="AC1670" s="1">
        <v>41548</v>
      </c>
      <c r="AE1670" t="s">
        <v>41</v>
      </c>
    </row>
    <row r="1671" spans="1:31" x14ac:dyDescent="0.25">
      <c r="A1671">
        <v>2019</v>
      </c>
      <c r="B1671">
        <v>3</v>
      </c>
      <c r="C1671">
        <v>23</v>
      </c>
      <c r="D1671">
        <v>1</v>
      </c>
      <c r="E1671">
        <v>1</v>
      </c>
      <c r="F1671">
        <v>47000</v>
      </c>
      <c r="G1671">
        <v>3181733</v>
      </c>
      <c r="H1671" t="s">
        <v>782</v>
      </c>
      <c r="I1671" t="s">
        <v>783</v>
      </c>
      <c r="J1671" t="s">
        <v>34</v>
      </c>
      <c r="K1671">
        <v>0</v>
      </c>
      <c r="L1671">
        <v>125</v>
      </c>
      <c r="M1671">
        <v>30</v>
      </c>
      <c r="N1671">
        <v>0</v>
      </c>
      <c r="O1671">
        <v>120000</v>
      </c>
      <c r="P1671">
        <v>120000</v>
      </c>
      <c r="Q1671" t="s">
        <v>45</v>
      </c>
      <c r="T1671" t="s">
        <v>73</v>
      </c>
      <c r="U1671" t="s">
        <v>139</v>
      </c>
      <c r="V1671" t="s">
        <v>38</v>
      </c>
      <c r="W1671" t="s">
        <v>39</v>
      </c>
      <c r="Y1671">
        <v>2013</v>
      </c>
      <c r="Z1671">
        <v>1</v>
      </c>
      <c r="AA1671" t="s">
        <v>75</v>
      </c>
      <c r="AB1671" t="s">
        <v>784</v>
      </c>
      <c r="AC1671" s="1">
        <v>41548</v>
      </c>
      <c r="AE1671" t="s">
        <v>41</v>
      </c>
    </row>
    <row r="1672" spans="1:31" x14ac:dyDescent="0.25">
      <c r="A1672">
        <v>2019</v>
      </c>
      <c r="B1672">
        <v>3</v>
      </c>
      <c r="C1672">
        <v>23</v>
      </c>
      <c r="D1672">
        <v>1</v>
      </c>
      <c r="E1672">
        <v>1</v>
      </c>
      <c r="F1672">
        <v>47000</v>
      </c>
      <c r="G1672">
        <v>3181733</v>
      </c>
      <c r="H1672" t="s">
        <v>782</v>
      </c>
      <c r="I1672" t="s">
        <v>783</v>
      </c>
      <c r="J1672" t="s">
        <v>34</v>
      </c>
      <c r="K1672">
        <v>0</v>
      </c>
      <c r="L1672">
        <v>131</v>
      </c>
      <c r="M1672">
        <v>30</v>
      </c>
      <c r="N1672">
        <v>0</v>
      </c>
      <c r="O1672">
        <v>0</v>
      </c>
      <c r="P1672">
        <v>0</v>
      </c>
      <c r="Q1672" t="s">
        <v>46</v>
      </c>
      <c r="T1672" t="s">
        <v>73</v>
      </c>
      <c r="U1672" t="s">
        <v>139</v>
      </c>
      <c r="V1672" t="s">
        <v>38</v>
      </c>
      <c r="W1672" t="s">
        <v>39</v>
      </c>
      <c r="Y1672">
        <v>2013</v>
      </c>
      <c r="Z1672">
        <v>1</v>
      </c>
      <c r="AA1672" t="s">
        <v>75</v>
      </c>
      <c r="AB1672" t="s">
        <v>784</v>
      </c>
      <c r="AC1672" s="1">
        <v>41548</v>
      </c>
      <c r="AE1672" t="s">
        <v>41</v>
      </c>
    </row>
    <row r="1673" spans="1:31" x14ac:dyDescent="0.25">
      <c r="A1673">
        <v>2019</v>
      </c>
      <c r="B1673">
        <v>3</v>
      </c>
      <c r="C1673">
        <v>23</v>
      </c>
      <c r="D1673">
        <v>1</v>
      </c>
      <c r="E1673">
        <v>1</v>
      </c>
      <c r="F1673">
        <v>47000</v>
      </c>
      <c r="G1673">
        <v>3181733</v>
      </c>
      <c r="H1673" t="s">
        <v>782</v>
      </c>
      <c r="I1673" t="s">
        <v>783</v>
      </c>
      <c r="J1673" t="s">
        <v>34</v>
      </c>
      <c r="K1673">
        <v>0</v>
      </c>
      <c r="L1673">
        <v>133</v>
      </c>
      <c r="M1673">
        <v>30</v>
      </c>
      <c r="N1673">
        <v>0</v>
      </c>
      <c r="O1673">
        <v>0</v>
      </c>
      <c r="P1673">
        <v>0</v>
      </c>
      <c r="Q1673" t="s">
        <v>47</v>
      </c>
      <c r="T1673" t="s">
        <v>73</v>
      </c>
      <c r="U1673" t="s">
        <v>139</v>
      </c>
      <c r="V1673" t="s">
        <v>38</v>
      </c>
      <c r="W1673" t="s">
        <v>39</v>
      </c>
      <c r="Y1673">
        <v>2013</v>
      </c>
      <c r="Z1673">
        <v>1</v>
      </c>
      <c r="AA1673" t="s">
        <v>75</v>
      </c>
      <c r="AB1673" t="s">
        <v>784</v>
      </c>
      <c r="AC1673" s="1">
        <v>41548</v>
      </c>
      <c r="AE1673" t="s">
        <v>41</v>
      </c>
    </row>
    <row r="1674" spans="1:31" x14ac:dyDescent="0.25">
      <c r="A1674">
        <v>2019</v>
      </c>
      <c r="B1674">
        <v>3</v>
      </c>
      <c r="C1674">
        <v>23</v>
      </c>
      <c r="D1674">
        <v>1</v>
      </c>
      <c r="E1674">
        <v>1</v>
      </c>
      <c r="F1674">
        <v>47000</v>
      </c>
      <c r="G1674">
        <v>3181733</v>
      </c>
      <c r="H1674" t="s">
        <v>782</v>
      </c>
      <c r="I1674" t="s">
        <v>783</v>
      </c>
      <c r="J1674" t="s">
        <v>34</v>
      </c>
      <c r="K1674">
        <v>0</v>
      </c>
      <c r="L1674">
        <v>199</v>
      </c>
      <c r="M1674">
        <v>30</v>
      </c>
      <c r="N1674">
        <v>0</v>
      </c>
      <c r="O1674">
        <v>0</v>
      </c>
      <c r="P1674">
        <v>0</v>
      </c>
      <c r="Q1674" t="s">
        <v>48</v>
      </c>
      <c r="T1674" t="s">
        <v>73</v>
      </c>
      <c r="U1674" t="s">
        <v>139</v>
      </c>
      <c r="V1674" t="s">
        <v>38</v>
      </c>
      <c r="W1674" t="s">
        <v>39</v>
      </c>
      <c r="Y1674">
        <v>2013</v>
      </c>
      <c r="Z1674">
        <v>1</v>
      </c>
      <c r="AA1674" t="s">
        <v>75</v>
      </c>
      <c r="AB1674" t="s">
        <v>784</v>
      </c>
      <c r="AC1674" s="1">
        <v>41548</v>
      </c>
      <c r="AE1674" t="s">
        <v>41</v>
      </c>
    </row>
    <row r="1675" spans="1:31" x14ac:dyDescent="0.25">
      <c r="A1675">
        <v>2019</v>
      </c>
      <c r="B1675">
        <v>3</v>
      </c>
      <c r="C1675">
        <v>23</v>
      </c>
      <c r="D1675">
        <v>1</v>
      </c>
      <c r="E1675">
        <v>1</v>
      </c>
      <c r="F1675">
        <v>47000</v>
      </c>
      <c r="G1675">
        <v>3181733</v>
      </c>
      <c r="H1675" t="s">
        <v>782</v>
      </c>
      <c r="I1675" t="s">
        <v>783</v>
      </c>
      <c r="J1675" t="s">
        <v>34</v>
      </c>
      <c r="K1675">
        <v>0</v>
      </c>
      <c r="L1675">
        <v>232</v>
      </c>
      <c r="M1675">
        <v>30</v>
      </c>
      <c r="N1675">
        <v>0</v>
      </c>
      <c r="O1675">
        <v>0</v>
      </c>
      <c r="P1675">
        <v>0</v>
      </c>
      <c r="Q1675" t="s">
        <v>49</v>
      </c>
      <c r="T1675" t="s">
        <v>73</v>
      </c>
      <c r="U1675" t="s">
        <v>139</v>
      </c>
      <c r="V1675" t="s">
        <v>38</v>
      </c>
      <c r="W1675" t="s">
        <v>39</v>
      </c>
      <c r="Y1675">
        <v>2013</v>
      </c>
      <c r="Z1675">
        <v>1</v>
      </c>
      <c r="AA1675" t="s">
        <v>75</v>
      </c>
      <c r="AB1675" t="s">
        <v>784</v>
      </c>
      <c r="AC1675" s="1">
        <v>41548</v>
      </c>
      <c r="AE1675" t="s">
        <v>41</v>
      </c>
    </row>
    <row r="1676" spans="1:31" x14ac:dyDescent="0.25">
      <c r="A1676">
        <v>2019</v>
      </c>
      <c r="B1676">
        <v>3</v>
      </c>
      <c r="C1676">
        <v>23</v>
      </c>
      <c r="D1676">
        <v>1</v>
      </c>
      <c r="E1676">
        <v>1</v>
      </c>
      <c r="F1676">
        <v>18000</v>
      </c>
      <c r="G1676">
        <v>3185439</v>
      </c>
      <c r="H1676" t="s">
        <v>785</v>
      </c>
      <c r="I1676" t="s">
        <v>786</v>
      </c>
      <c r="J1676" t="s">
        <v>34</v>
      </c>
      <c r="K1676">
        <f>O1676+O1677+O1678+O1679+O1680+O1681+O1682+O1683+O1684</f>
        <v>4700000</v>
      </c>
      <c r="L1676">
        <v>111</v>
      </c>
      <c r="M1676">
        <v>10</v>
      </c>
      <c r="N1676" t="s">
        <v>401</v>
      </c>
      <c r="O1676">
        <v>3900000</v>
      </c>
      <c r="P1676">
        <v>3549000</v>
      </c>
      <c r="Q1676" t="s">
        <v>36</v>
      </c>
      <c r="T1676" t="s">
        <v>37</v>
      </c>
      <c r="U1676" t="s">
        <v>1429</v>
      </c>
      <c r="V1676" t="s">
        <v>38</v>
      </c>
      <c r="W1676" t="s">
        <v>39</v>
      </c>
      <c r="Y1676">
        <v>2009</v>
      </c>
      <c r="Z1676">
        <v>1</v>
      </c>
      <c r="AA1676" t="s">
        <v>787</v>
      </c>
      <c r="AB1676" t="s">
        <v>788</v>
      </c>
      <c r="AC1676" s="1">
        <v>39814</v>
      </c>
      <c r="AE1676" t="s">
        <v>41</v>
      </c>
    </row>
    <row r="1677" spans="1:31" x14ac:dyDescent="0.25">
      <c r="A1677">
        <v>2019</v>
      </c>
      <c r="B1677">
        <v>3</v>
      </c>
      <c r="C1677">
        <v>23</v>
      </c>
      <c r="D1677">
        <v>1</v>
      </c>
      <c r="E1677">
        <v>1</v>
      </c>
      <c r="F1677">
        <v>18000</v>
      </c>
      <c r="G1677">
        <v>3185439</v>
      </c>
      <c r="H1677" t="s">
        <v>785</v>
      </c>
      <c r="I1677" t="s">
        <v>786</v>
      </c>
      <c r="J1677" t="s">
        <v>34</v>
      </c>
      <c r="K1677">
        <v>0</v>
      </c>
      <c r="L1677">
        <v>113</v>
      </c>
      <c r="M1677">
        <v>30</v>
      </c>
      <c r="N1677">
        <v>0</v>
      </c>
      <c r="O1677">
        <v>0</v>
      </c>
      <c r="P1677">
        <v>0</v>
      </c>
      <c r="Q1677" t="s">
        <v>42</v>
      </c>
      <c r="T1677" t="s">
        <v>37</v>
      </c>
      <c r="U1677" t="s">
        <v>1429</v>
      </c>
      <c r="V1677" t="s">
        <v>38</v>
      </c>
      <c r="W1677" t="s">
        <v>39</v>
      </c>
      <c r="Y1677">
        <v>2009</v>
      </c>
      <c r="Z1677">
        <v>1</v>
      </c>
      <c r="AA1677" t="s">
        <v>787</v>
      </c>
      <c r="AB1677" t="s">
        <v>788</v>
      </c>
      <c r="AC1677" s="1">
        <v>39814</v>
      </c>
      <c r="AE1677" t="s">
        <v>41</v>
      </c>
    </row>
    <row r="1678" spans="1:31" x14ac:dyDescent="0.25">
      <c r="A1678">
        <v>2019</v>
      </c>
      <c r="B1678">
        <v>3</v>
      </c>
      <c r="C1678">
        <v>23</v>
      </c>
      <c r="D1678">
        <v>1</v>
      </c>
      <c r="E1678">
        <v>1</v>
      </c>
      <c r="F1678">
        <v>18000</v>
      </c>
      <c r="G1678">
        <v>3185439</v>
      </c>
      <c r="H1678" t="s">
        <v>785</v>
      </c>
      <c r="I1678" t="s">
        <v>786</v>
      </c>
      <c r="J1678" t="s">
        <v>34</v>
      </c>
      <c r="K1678">
        <v>0</v>
      </c>
      <c r="L1678">
        <v>114</v>
      </c>
      <c r="M1678">
        <v>10</v>
      </c>
      <c r="N1678">
        <v>0</v>
      </c>
      <c r="O1678">
        <v>0</v>
      </c>
      <c r="P1678">
        <v>0</v>
      </c>
      <c r="Q1678" t="s">
        <v>43</v>
      </c>
      <c r="T1678" t="s">
        <v>37</v>
      </c>
      <c r="U1678" t="s">
        <v>1429</v>
      </c>
      <c r="V1678" t="s">
        <v>38</v>
      </c>
      <c r="W1678" t="s">
        <v>39</v>
      </c>
      <c r="Y1678">
        <v>2009</v>
      </c>
      <c r="Z1678">
        <v>1</v>
      </c>
      <c r="AA1678" t="s">
        <v>787</v>
      </c>
      <c r="AB1678" t="s">
        <v>788</v>
      </c>
      <c r="AC1678" s="1">
        <v>39814</v>
      </c>
      <c r="AE1678" t="s">
        <v>41</v>
      </c>
    </row>
    <row r="1679" spans="1:31" x14ac:dyDescent="0.25">
      <c r="A1679">
        <v>2019</v>
      </c>
      <c r="B1679">
        <v>3</v>
      </c>
      <c r="C1679">
        <v>23</v>
      </c>
      <c r="D1679">
        <v>1</v>
      </c>
      <c r="E1679">
        <v>1</v>
      </c>
      <c r="F1679">
        <v>18000</v>
      </c>
      <c r="G1679">
        <v>3185439</v>
      </c>
      <c r="H1679" t="s">
        <v>785</v>
      </c>
      <c r="I1679" t="s">
        <v>786</v>
      </c>
      <c r="J1679" t="s">
        <v>34</v>
      </c>
      <c r="K1679">
        <v>0</v>
      </c>
      <c r="L1679">
        <v>123</v>
      </c>
      <c r="M1679">
        <v>30</v>
      </c>
      <c r="N1679">
        <v>0</v>
      </c>
      <c r="O1679">
        <v>0</v>
      </c>
      <c r="P1679">
        <v>0</v>
      </c>
      <c r="Q1679" t="s">
        <v>44</v>
      </c>
      <c r="T1679" t="s">
        <v>37</v>
      </c>
      <c r="U1679" t="s">
        <v>1429</v>
      </c>
      <c r="V1679" t="s">
        <v>38</v>
      </c>
      <c r="W1679" t="s">
        <v>39</v>
      </c>
      <c r="Y1679">
        <v>2009</v>
      </c>
      <c r="Z1679">
        <v>1</v>
      </c>
      <c r="AA1679" t="s">
        <v>787</v>
      </c>
      <c r="AB1679" t="s">
        <v>788</v>
      </c>
      <c r="AC1679" s="1">
        <v>39814</v>
      </c>
      <c r="AE1679" t="s">
        <v>41</v>
      </c>
    </row>
    <row r="1680" spans="1:31" x14ac:dyDescent="0.25">
      <c r="A1680">
        <v>2019</v>
      </c>
      <c r="B1680">
        <v>3</v>
      </c>
      <c r="C1680">
        <v>23</v>
      </c>
      <c r="D1680">
        <v>1</v>
      </c>
      <c r="E1680">
        <v>1</v>
      </c>
      <c r="F1680">
        <v>18000</v>
      </c>
      <c r="G1680">
        <v>3185439</v>
      </c>
      <c r="H1680" t="s">
        <v>785</v>
      </c>
      <c r="I1680" t="s">
        <v>786</v>
      </c>
      <c r="J1680" t="s">
        <v>34</v>
      </c>
      <c r="K1680">
        <v>0</v>
      </c>
      <c r="L1680">
        <v>125</v>
      </c>
      <c r="M1680">
        <v>30</v>
      </c>
      <c r="N1680">
        <v>0</v>
      </c>
      <c r="O1680">
        <v>0</v>
      </c>
      <c r="P1680">
        <v>0</v>
      </c>
      <c r="Q1680" t="s">
        <v>45</v>
      </c>
      <c r="T1680" t="s">
        <v>37</v>
      </c>
      <c r="U1680" t="s">
        <v>1429</v>
      </c>
      <c r="V1680" t="s">
        <v>38</v>
      </c>
      <c r="W1680" t="s">
        <v>39</v>
      </c>
      <c r="Y1680">
        <v>2009</v>
      </c>
      <c r="Z1680">
        <v>1</v>
      </c>
      <c r="AA1680" t="s">
        <v>787</v>
      </c>
      <c r="AB1680" t="s">
        <v>788</v>
      </c>
      <c r="AC1680" s="1">
        <v>39814</v>
      </c>
      <c r="AE1680" t="s">
        <v>41</v>
      </c>
    </row>
    <row r="1681" spans="1:31" x14ac:dyDescent="0.25">
      <c r="A1681">
        <v>2019</v>
      </c>
      <c r="B1681">
        <v>3</v>
      </c>
      <c r="C1681">
        <v>23</v>
      </c>
      <c r="D1681">
        <v>1</v>
      </c>
      <c r="E1681">
        <v>1</v>
      </c>
      <c r="F1681">
        <v>18000</v>
      </c>
      <c r="G1681">
        <v>3185439</v>
      </c>
      <c r="H1681" t="s">
        <v>785</v>
      </c>
      <c r="I1681" t="s">
        <v>786</v>
      </c>
      <c r="J1681" t="s">
        <v>34</v>
      </c>
      <c r="K1681">
        <v>0</v>
      </c>
      <c r="L1681">
        <v>131</v>
      </c>
      <c r="M1681">
        <v>30</v>
      </c>
      <c r="N1681">
        <v>0</v>
      </c>
      <c r="O1681">
        <v>0</v>
      </c>
      <c r="P1681">
        <v>0</v>
      </c>
      <c r="Q1681" t="s">
        <v>46</v>
      </c>
      <c r="T1681" t="s">
        <v>37</v>
      </c>
      <c r="U1681" t="s">
        <v>1429</v>
      </c>
      <c r="V1681" t="s">
        <v>38</v>
      </c>
      <c r="W1681" t="s">
        <v>39</v>
      </c>
      <c r="Y1681">
        <v>2009</v>
      </c>
      <c r="Z1681">
        <v>1</v>
      </c>
      <c r="AA1681" t="s">
        <v>787</v>
      </c>
      <c r="AB1681" t="s">
        <v>788</v>
      </c>
      <c r="AC1681" s="1">
        <v>39814</v>
      </c>
      <c r="AE1681" t="s">
        <v>41</v>
      </c>
    </row>
    <row r="1682" spans="1:31" x14ac:dyDescent="0.25">
      <c r="A1682">
        <v>2019</v>
      </c>
      <c r="B1682">
        <v>3</v>
      </c>
      <c r="C1682">
        <v>23</v>
      </c>
      <c r="D1682">
        <v>1</v>
      </c>
      <c r="E1682">
        <v>1</v>
      </c>
      <c r="F1682">
        <v>18000</v>
      </c>
      <c r="G1682">
        <v>3185439</v>
      </c>
      <c r="H1682" t="s">
        <v>785</v>
      </c>
      <c r="I1682" t="s">
        <v>786</v>
      </c>
      <c r="J1682" t="s">
        <v>34</v>
      </c>
      <c r="K1682">
        <v>0</v>
      </c>
      <c r="L1682">
        <v>133</v>
      </c>
      <c r="M1682">
        <v>30</v>
      </c>
      <c r="N1682">
        <v>0</v>
      </c>
      <c r="O1682">
        <v>0</v>
      </c>
      <c r="P1682">
        <v>0</v>
      </c>
      <c r="Q1682" t="s">
        <v>47</v>
      </c>
      <c r="T1682" t="s">
        <v>37</v>
      </c>
      <c r="U1682" t="s">
        <v>1429</v>
      </c>
      <c r="V1682" t="s">
        <v>38</v>
      </c>
      <c r="W1682" t="s">
        <v>39</v>
      </c>
      <c r="Y1682">
        <v>2009</v>
      </c>
      <c r="Z1682">
        <v>1</v>
      </c>
      <c r="AA1682" t="s">
        <v>787</v>
      </c>
      <c r="AB1682" t="s">
        <v>788</v>
      </c>
      <c r="AC1682" s="1">
        <v>39814</v>
      </c>
      <c r="AE1682" t="s">
        <v>41</v>
      </c>
    </row>
    <row r="1683" spans="1:31" x14ac:dyDescent="0.25">
      <c r="A1683">
        <v>2019</v>
      </c>
      <c r="B1683">
        <v>3</v>
      </c>
      <c r="C1683">
        <v>23</v>
      </c>
      <c r="D1683">
        <v>1</v>
      </c>
      <c r="E1683">
        <v>1</v>
      </c>
      <c r="F1683">
        <v>18000</v>
      </c>
      <c r="G1683">
        <v>3185439</v>
      </c>
      <c r="H1683" t="s">
        <v>785</v>
      </c>
      <c r="I1683" t="s">
        <v>786</v>
      </c>
      <c r="J1683" t="s">
        <v>34</v>
      </c>
      <c r="K1683">
        <v>0</v>
      </c>
      <c r="L1683">
        <v>199</v>
      </c>
      <c r="M1683">
        <v>30</v>
      </c>
      <c r="N1683">
        <v>0</v>
      </c>
      <c r="O1683">
        <v>800000</v>
      </c>
      <c r="P1683">
        <v>728000</v>
      </c>
      <c r="Q1683" t="s">
        <v>48</v>
      </c>
      <c r="T1683" t="s">
        <v>37</v>
      </c>
      <c r="U1683" t="s">
        <v>1429</v>
      </c>
      <c r="V1683" t="s">
        <v>38</v>
      </c>
      <c r="W1683" t="s">
        <v>39</v>
      </c>
      <c r="Y1683">
        <v>2009</v>
      </c>
      <c r="Z1683">
        <v>1</v>
      </c>
      <c r="AA1683" t="s">
        <v>787</v>
      </c>
      <c r="AB1683" t="s">
        <v>788</v>
      </c>
      <c r="AC1683" s="1">
        <v>39814</v>
      </c>
      <c r="AE1683" t="s">
        <v>41</v>
      </c>
    </row>
    <row r="1684" spans="1:31" x14ac:dyDescent="0.25">
      <c r="A1684">
        <v>2019</v>
      </c>
      <c r="B1684">
        <v>3</v>
      </c>
      <c r="C1684">
        <v>23</v>
      </c>
      <c r="D1684">
        <v>1</v>
      </c>
      <c r="E1684">
        <v>1</v>
      </c>
      <c r="F1684">
        <v>18000</v>
      </c>
      <c r="G1684">
        <v>3185439</v>
      </c>
      <c r="H1684" t="s">
        <v>785</v>
      </c>
      <c r="I1684" t="s">
        <v>786</v>
      </c>
      <c r="J1684" t="s">
        <v>34</v>
      </c>
      <c r="K1684">
        <v>0</v>
      </c>
      <c r="L1684">
        <v>232</v>
      </c>
      <c r="M1684">
        <v>30</v>
      </c>
      <c r="N1684">
        <v>0</v>
      </c>
      <c r="O1684">
        <v>0</v>
      </c>
      <c r="P1684">
        <v>0</v>
      </c>
      <c r="Q1684" t="s">
        <v>49</v>
      </c>
      <c r="T1684" t="s">
        <v>37</v>
      </c>
      <c r="U1684" t="s">
        <v>1429</v>
      </c>
      <c r="V1684" t="s">
        <v>38</v>
      </c>
      <c r="W1684" t="s">
        <v>39</v>
      </c>
      <c r="Y1684">
        <v>2009</v>
      </c>
      <c r="Z1684">
        <v>1</v>
      </c>
      <c r="AA1684" t="s">
        <v>787</v>
      </c>
      <c r="AB1684" t="s">
        <v>788</v>
      </c>
      <c r="AC1684" s="1">
        <v>39814</v>
      </c>
      <c r="AE1684" t="s">
        <v>41</v>
      </c>
    </row>
    <row r="1685" spans="1:31" x14ac:dyDescent="0.25">
      <c r="A1685">
        <v>2019</v>
      </c>
      <c r="B1685">
        <v>3</v>
      </c>
      <c r="C1685">
        <v>23</v>
      </c>
      <c r="D1685">
        <v>1</v>
      </c>
      <c r="E1685">
        <v>1</v>
      </c>
      <c r="F1685">
        <v>30000</v>
      </c>
      <c r="G1685">
        <v>3191421</v>
      </c>
      <c r="H1685" t="s">
        <v>789</v>
      </c>
      <c r="I1685" t="s">
        <v>790</v>
      </c>
      <c r="J1685" t="s">
        <v>34</v>
      </c>
      <c r="K1685">
        <f>O1685+O1686+O1687+O1688+O1689+O1690+O1691+O1692+O1693</f>
        <v>3500000</v>
      </c>
      <c r="L1685">
        <v>111</v>
      </c>
      <c r="M1685">
        <v>10</v>
      </c>
      <c r="N1685" t="s">
        <v>128</v>
      </c>
      <c r="O1685">
        <v>3500000</v>
      </c>
      <c r="P1685">
        <v>3185000</v>
      </c>
      <c r="Q1685" t="s">
        <v>36</v>
      </c>
      <c r="T1685" t="s">
        <v>37</v>
      </c>
      <c r="U1685" t="s">
        <v>1429</v>
      </c>
      <c r="V1685" t="s">
        <v>38</v>
      </c>
      <c r="W1685" t="s">
        <v>39</v>
      </c>
      <c r="Y1685">
        <v>2013</v>
      </c>
      <c r="Z1685">
        <v>1</v>
      </c>
      <c r="AA1685" t="s">
        <v>791</v>
      </c>
      <c r="AB1685" t="s">
        <v>792</v>
      </c>
      <c r="AC1685" s="1">
        <v>41548</v>
      </c>
      <c r="AE1685" t="s">
        <v>41</v>
      </c>
    </row>
    <row r="1686" spans="1:31" x14ac:dyDescent="0.25">
      <c r="A1686">
        <v>2019</v>
      </c>
      <c r="B1686">
        <v>3</v>
      </c>
      <c r="C1686">
        <v>23</v>
      </c>
      <c r="D1686">
        <v>1</v>
      </c>
      <c r="E1686">
        <v>1</v>
      </c>
      <c r="F1686">
        <v>30000</v>
      </c>
      <c r="G1686">
        <v>3191421</v>
      </c>
      <c r="H1686" t="s">
        <v>789</v>
      </c>
      <c r="I1686" t="s">
        <v>790</v>
      </c>
      <c r="J1686" t="s">
        <v>34</v>
      </c>
      <c r="K1686">
        <v>0</v>
      </c>
      <c r="L1686">
        <v>113</v>
      </c>
      <c r="M1686">
        <v>30</v>
      </c>
      <c r="N1686">
        <v>0</v>
      </c>
      <c r="O1686">
        <v>0</v>
      </c>
      <c r="P1686">
        <v>0</v>
      </c>
      <c r="Q1686" t="s">
        <v>42</v>
      </c>
      <c r="T1686" t="s">
        <v>37</v>
      </c>
      <c r="U1686" t="s">
        <v>1429</v>
      </c>
      <c r="V1686" t="s">
        <v>38</v>
      </c>
      <c r="W1686" t="s">
        <v>39</v>
      </c>
      <c r="Y1686">
        <v>2013</v>
      </c>
      <c r="Z1686">
        <v>1</v>
      </c>
      <c r="AA1686" t="s">
        <v>791</v>
      </c>
      <c r="AB1686" t="s">
        <v>792</v>
      </c>
      <c r="AC1686" s="1">
        <v>41548</v>
      </c>
      <c r="AE1686" t="s">
        <v>41</v>
      </c>
    </row>
    <row r="1687" spans="1:31" x14ac:dyDescent="0.25">
      <c r="A1687">
        <v>2019</v>
      </c>
      <c r="B1687">
        <v>3</v>
      </c>
      <c r="C1687">
        <v>23</v>
      </c>
      <c r="D1687">
        <v>1</v>
      </c>
      <c r="E1687">
        <v>1</v>
      </c>
      <c r="F1687">
        <v>30000</v>
      </c>
      <c r="G1687">
        <v>3191421</v>
      </c>
      <c r="H1687" t="s">
        <v>789</v>
      </c>
      <c r="I1687" t="s">
        <v>790</v>
      </c>
      <c r="J1687" t="s">
        <v>34</v>
      </c>
      <c r="K1687">
        <v>0</v>
      </c>
      <c r="L1687">
        <v>114</v>
      </c>
      <c r="M1687">
        <v>10</v>
      </c>
      <c r="N1687">
        <v>0</v>
      </c>
      <c r="O1687">
        <v>0</v>
      </c>
      <c r="P1687">
        <v>0</v>
      </c>
      <c r="Q1687" t="s">
        <v>43</v>
      </c>
      <c r="T1687" t="s">
        <v>37</v>
      </c>
      <c r="U1687" t="s">
        <v>1429</v>
      </c>
      <c r="V1687" t="s">
        <v>38</v>
      </c>
      <c r="W1687" t="s">
        <v>39</v>
      </c>
      <c r="Y1687">
        <v>2013</v>
      </c>
      <c r="Z1687">
        <v>1</v>
      </c>
      <c r="AA1687" t="s">
        <v>791</v>
      </c>
      <c r="AB1687" t="s">
        <v>792</v>
      </c>
      <c r="AC1687" s="1">
        <v>41548</v>
      </c>
      <c r="AE1687" t="s">
        <v>41</v>
      </c>
    </row>
    <row r="1688" spans="1:31" x14ac:dyDescent="0.25">
      <c r="A1688">
        <v>2019</v>
      </c>
      <c r="B1688">
        <v>3</v>
      </c>
      <c r="C1688">
        <v>23</v>
      </c>
      <c r="D1688">
        <v>1</v>
      </c>
      <c r="E1688">
        <v>1</v>
      </c>
      <c r="F1688">
        <v>30000</v>
      </c>
      <c r="G1688">
        <v>3191421</v>
      </c>
      <c r="H1688" t="s">
        <v>789</v>
      </c>
      <c r="I1688" t="s">
        <v>790</v>
      </c>
      <c r="J1688" t="s">
        <v>34</v>
      </c>
      <c r="K1688">
        <v>0</v>
      </c>
      <c r="L1688">
        <v>123</v>
      </c>
      <c r="M1688">
        <v>30</v>
      </c>
      <c r="N1688">
        <v>0</v>
      </c>
      <c r="O1688">
        <v>0</v>
      </c>
      <c r="P1688">
        <v>0</v>
      </c>
      <c r="Q1688" t="s">
        <v>44</v>
      </c>
      <c r="T1688" t="s">
        <v>37</v>
      </c>
      <c r="U1688" t="s">
        <v>1429</v>
      </c>
      <c r="V1688" t="s">
        <v>38</v>
      </c>
      <c r="W1688" t="s">
        <v>39</v>
      </c>
      <c r="Y1688">
        <v>2013</v>
      </c>
      <c r="Z1688">
        <v>1</v>
      </c>
      <c r="AA1688" t="s">
        <v>791</v>
      </c>
      <c r="AB1688" t="s">
        <v>792</v>
      </c>
      <c r="AC1688" s="1">
        <v>41548</v>
      </c>
      <c r="AE1688" t="s">
        <v>41</v>
      </c>
    </row>
    <row r="1689" spans="1:31" x14ac:dyDescent="0.25">
      <c r="A1689">
        <v>2019</v>
      </c>
      <c r="B1689">
        <v>3</v>
      </c>
      <c r="C1689">
        <v>23</v>
      </c>
      <c r="D1689">
        <v>1</v>
      </c>
      <c r="E1689">
        <v>1</v>
      </c>
      <c r="F1689">
        <v>30000</v>
      </c>
      <c r="G1689">
        <v>3191421</v>
      </c>
      <c r="H1689" t="s">
        <v>789</v>
      </c>
      <c r="I1689" t="s">
        <v>790</v>
      </c>
      <c r="J1689" t="s">
        <v>34</v>
      </c>
      <c r="K1689">
        <v>0</v>
      </c>
      <c r="L1689">
        <v>125</v>
      </c>
      <c r="M1689">
        <v>30</v>
      </c>
      <c r="N1689">
        <v>0</v>
      </c>
      <c r="O1689">
        <v>0</v>
      </c>
      <c r="P1689">
        <v>0</v>
      </c>
      <c r="Q1689" t="s">
        <v>45</v>
      </c>
      <c r="T1689" t="s">
        <v>37</v>
      </c>
      <c r="U1689" t="s">
        <v>1429</v>
      </c>
      <c r="V1689" t="s">
        <v>38</v>
      </c>
      <c r="W1689" t="s">
        <v>39</v>
      </c>
      <c r="Y1689">
        <v>2013</v>
      </c>
      <c r="Z1689">
        <v>1</v>
      </c>
      <c r="AA1689" t="s">
        <v>791</v>
      </c>
      <c r="AB1689" t="s">
        <v>792</v>
      </c>
      <c r="AC1689" s="1">
        <v>41548</v>
      </c>
      <c r="AE1689" t="s">
        <v>41</v>
      </c>
    </row>
    <row r="1690" spans="1:31" x14ac:dyDescent="0.25">
      <c r="A1690">
        <v>2019</v>
      </c>
      <c r="B1690">
        <v>3</v>
      </c>
      <c r="C1690">
        <v>23</v>
      </c>
      <c r="D1690">
        <v>1</v>
      </c>
      <c r="E1690">
        <v>1</v>
      </c>
      <c r="F1690">
        <v>30000</v>
      </c>
      <c r="G1690">
        <v>3191421</v>
      </c>
      <c r="H1690" t="s">
        <v>789</v>
      </c>
      <c r="I1690" t="s">
        <v>790</v>
      </c>
      <c r="J1690" t="s">
        <v>34</v>
      </c>
      <c r="K1690">
        <v>0</v>
      </c>
      <c r="L1690">
        <v>131</v>
      </c>
      <c r="M1690">
        <v>30</v>
      </c>
      <c r="N1690">
        <v>0</v>
      </c>
      <c r="O1690">
        <v>0</v>
      </c>
      <c r="P1690">
        <v>0</v>
      </c>
      <c r="Q1690" t="s">
        <v>46</v>
      </c>
      <c r="T1690" t="s">
        <v>37</v>
      </c>
      <c r="U1690" t="s">
        <v>1429</v>
      </c>
      <c r="V1690" t="s">
        <v>38</v>
      </c>
      <c r="W1690" t="s">
        <v>39</v>
      </c>
      <c r="Y1690">
        <v>2013</v>
      </c>
      <c r="Z1690">
        <v>1</v>
      </c>
      <c r="AA1690" t="s">
        <v>791</v>
      </c>
      <c r="AB1690" t="s">
        <v>792</v>
      </c>
      <c r="AC1690" s="1">
        <v>41548</v>
      </c>
      <c r="AE1690" t="s">
        <v>41</v>
      </c>
    </row>
    <row r="1691" spans="1:31" x14ac:dyDescent="0.25">
      <c r="A1691">
        <v>2019</v>
      </c>
      <c r="B1691">
        <v>3</v>
      </c>
      <c r="C1691">
        <v>23</v>
      </c>
      <c r="D1691">
        <v>1</v>
      </c>
      <c r="E1691">
        <v>1</v>
      </c>
      <c r="F1691">
        <v>30000</v>
      </c>
      <c r="G1691">
        <v>3191421</v>
      </c>
      <c r="H1691" t="s">
        <v>789</v>
      </c>
      <c r="I1691" t="s">
        <v>790</v>
      </c>
      <c r="J1691" t="s">
        <v>34</v>
      </c>
      <c r="K1691">
        <v>0</v>
      </c>
      <c r="L1691">
        <v>133</v>
      </c>
      <c r="M1691">
        <v>30</v>
      </c>
      <c r="N1691">
        <v>0</v>
      </c>
      <c r="O1691">
        <v>0</v>
      </c>
      <c r="P1691">
        <v>0</v>
      </c>
      <c r="Q1691" t="s">
        <v>47</v>
      </c>
      <c r="T1691" t="s">
        <v>37</v>
      </c>
      <c r="U1691" t="s">
        <v>1429</v>
      </c>
      <c r="V1691" t="s">
        <v>38</v>
      </c>
      <c r="W1691" t="s">
        <v>39</v>
      </c>
      <c r="Y1691">
        <v>2013</v>
      </c>
      <c r="Z1691">
        <v>1</v>
      </c>
      <c r="AA1691" t="s">
        <v>791</v>
      </c>
      <c r="AB1691" t="s">
        <v>792</v>
      </c>
      <c r="AC1691" s="1">
        <v>41548</v>
      </c>
      <c r="AE1691" t="s">
        <v>41</v>
      </c>
    </row>
    <row r="1692" spans="1:31" x14ac:dyDescent="0.25">
      <c r="A1692">
        <v>2019</v>
      </c>
      <c r="B1692">
        <v>3</v>
      </c>
      <c r="C1692">
        <v>23</v>
      </c>
      <c r="D1692">
        <v>1</v>
      </c>
      <c r="E1692">
        <v>1</v>
      </c>
      <c r="F1692">
        <v>30000</v>
      </c>
      <c r="G1692">
        <v>3191421</v>
      </c>
      <c r="H1692" t="s">
        <v>789</v>
      </c>
      <c r="I1692" t="s">
        <v>790</v>
      </c>
      <c r="J1692" t="s">
        <v>34</v>
      </c>
      <c r="K1692">
        <v>0</v>
      </c>
      <c r="L1692">
        <v>199</v>
      </c>
      <c r="M1692">
        <v>30</v>
      </c>
      <c r="N1692">
        <v>0</v>
      </c>
      <c r="O1692">
        <v>0</v>
      </c>
      <c r="P1692">
        <v>0</v>
      </c>
      <c r="Q1692" t="s">
        <v>48</v>
      </c>
      <c r="T1692" t="s">
        <v>37</v>
      </c>
      <c r="U1692" t="s">
        <v>1429</v>
      </c>
      <c r="V1692" t="s">
        <v>38</v>
      </c>
      <c r="W1692" t="s">
        <v>39</v>
      </c>
      <c r="Y1692">
        <v>2013</v>
      </c>
      <c r="Z1692">
        <v>1</v>
      </c>
      <c r="AA1692" t="s">
        <v>791</v>
      </c>
      <c r="AB1692" t="s">
        <v>792</v>
      </c>
      <c r="AC1692" s="1">
        <v>41548</v>
      </c>
      <c r="AE1692" t="s">
        <v>41</v>
      </c>
    </row>
    <row r="1693" spans="1:31" x14ac:dyDescent="0.25">
      <c r="A1693">
        <v>2019</v>
      </c>
      <c r="B1693">
        <v>3</v>
      </c>
      <c r="C1693">
        <v>23</v>
      </c>
      <c r="D1693">
        <v>1</v>
      </c>
      <c r="E1693">
        <v>1</v>
      </c>
      <c r="F1693">
        <v>30000</v>
      </c>
      <c r="G1693">
        <v>3191421</v>
      </c>
      <c r="H1693" t="s">
        <v>789</v>
      </c>
      <c r="I1693" t="s">
        <v>790</v>
      </c>
      <c r="J1693" t="s">
        <v>34</v>
      </c>
      <c r="K1693">
        <v>0</v>
      </c>
      <c r="L1693">
        <v>232</v>
      </c>
      <c r="M1693">
        <v>30</v>
      </c>
      <c r="N1693">
        <v>0</v>
      </c>
      <c r="O1693">
        <v>0</v>
      </c>
      <c r="P1693">
        <v>0</v>
      </c>
      <c r="Q1693" t="s">
        <v>49</v>
      </c>
      <c r="T1693" t="s">
        <v>37</v>
      </c>
      <c r="U1693" t="s">
        <v>1429</v>
      </c>
      <c r="V1693" t="s">
        <v>38</v>
      </c>
      <c r="W1693" t="s">
        <v>39</v>
      </c>
      <c r="Y1693">
        <v>2013</v>
      </c>
      <c r="Z1693">
        <v>1</v>
      </c>
      <c r="AA1693" t="s">
        <v>791</v>
      </c>
      <c r="AB1693" t="s">
        <v>792</v>
      </c>
      <c r="AC1693" s="1">
        <v>41548</v>
      </c>
      <c r="AE1693" t="s">
        <v>41</v>
      </c>
    </row>
    <row r="1694" spans="1:31" x14ac:dyDescent="0.25">
      <c r="A1694">
        <v>2019</v>
      </c>
      <c r="B1694">
        <v>3</v>
      </c>
      <c r="C1694">
        <v>23</v>
      </c>
      <c r="D1694">
        <v>1</v>
      </c>
      <c r="E1694">
        <v>1</v>
      </c>
      <c r="F1694">
        <v>47000</v>
      </c>
      <c r="G1694">
        <v>3207681</v>
      </c>
      <c r="H1694" t="s">
        <v>793</v>
      </c>
      <c r="I1694" t="s">
        <v>794</v>
      </c>
      <c r="J1694" t="s">
        <v>34</v>
      </c>
      <c r="K1694">
        <f>O1694+O1695+O1696+O1697+O1698+O1699+O1700+O1701+O1702</f>
        <v>2451000</v>
      </c>
      <c r="L1694">
        <v>111</v>
      </c>
      <c r="M1694">
        <v>10</v>
      </c>
      <c r="N1694" t="s">
        <v>72</v>
      </c>
      <c r="O1694">
        <v>2400000</v>
      </c>
      <c r="P1694">
        <v>2184000</v>
      </c>
      <c r="Q1694" t="s">
        <v>36</v>
      </c>
      <c r="T1694" t="s">
        <v>73</v>
      </c>
      <c r="U1694" t="s">
        <v>139</v>
      </c>
      <c r="V1694" t="s">
        <v>38</v>
      </c>
      <c r="W1694" t="s">
        <v>39</v>
      </c>
      <c r="Y1694">
        <v>2014</v>
      </c>
      <c r="Z1694">
        <v>1</v>
      </c>
      <c r="AA1694" t="s">
        <v>75</v>
      </c>
      <c r="AB1694" t="s">
        <v>795</v>
      </c>
      <c r="AC1694" s="1">
        <v>41869</v>
      </c>
      <c r="AE1694" t="s">
        <v>41</v>
      </c>
    </row>
    <row r="1695" spans="1:31" x14ac:dyDescent="0.25">
      <c r="A1695">
        <v>2019</v>
      </c>
      <c r="B1695">
        <v>3</v>
      </c>
      <c r="C1695">
        <v>23</v>
      </c>
      <c r="D1695">
        <v>1</v>
      </c>
      <c r="E1695">
        <v>1</v>
      </c>
      <c r="F1695">
        <v>47000</v>
      </c>
      <c r="G1695">
        <v>3207681</v>
      </c>
      <c r="H1695" t="s">
        <v>793</v>
      </c>
      <c r="I1695" t="s">
        <v>794</v>
      </c>
      <c r="J1695" t="s">
        <v>34</v>
      </c>
      <c r="K1695">
        <v>0</v>
      </c>
      <c r="L1695">
        <v>113</v>
      </c>
      <c r="M1695">
        <v>30</v>
      </c>
      <c r="N1695">
        <v>0</v>
      </c>
      <c r="O1695">
        <v>0</v>
      </c>
      <c r="P1695">
        <v>0</v>
      </c>
      <c r="Q1695" t="s">
        <v>42</v>
      </c>
      <c r="T1695" t="s">
        <v>73</v>
      </c>
      <c r="U1695" t="s">
        <v>139</v>
      </c>
      <c r="V1695" t="s">
        <v>38</v>
      </c>
      <c r="W1695" t="s">
        <v>39</v>
      </c>
      <c r="Y1695">
        <v>2014</v>
      </c>
      <c r="Z1695">
        <v>1</v>
      </c>
      <c r="AA1695" t="s">
        <v>75</v>
      </c>
      <c r="AB1695" t="s">
        <v>795</v>
      </c>
      <c r="AC1695" s="1">
        <v>41869</v>
      </c>
      <c r="AE1695" t="s">
        <v>41</v>
      </c>
    </row>
    <row r="1696" spans="1:31" x14ac:dyDescent="0.25">
      <c r="A1696">
        <v>2019</v>
      </c>
      <c r="B1696">
        <v>3</v>
      </c>
      <c r="C1696">
        <v>23</v>
      </c>
      <c r="D1696">
        <v>1</v>
      </c>
      <c r="E1696">
        <v>1</v>
      </c>
      <c r="F1696">
        <v>47000</v>
      </c>
      <c r="G1696">
        <v>3207681</v>
      </c>
      <c r="H1696" t="s">
        <v>793</v>
      </c>
      <c r="I1696" t="s">
        <v>794</v>
      </c>
      <c r="J1696" t="s">
        <v>34</v>
      </c>
      <c r="K1696">
        <v>0</v>
      </c>
      <c r="L1696">
        <v>114</v>
      </c>
      <c r="M1696">
        <v>10</v>
      </c>
      <c r="N1696">
        <v>0</v>
      </c>
      <c r="O1696">
        <v>0</v>
      </c>
      <c r="P1696">
        <v>0</v>
      </c>
      <c r="Q1696" t="s">
        <v>43</v>
      </c>
      <c r="T1696" t="s">
        <v>73</v>
      </c>
      <c r="U1696" t="s">
        <v>139</v>
      </c>
      <c r="V1696" t="s">
        <v>38</v>
      </c>
      <c r="W1696" t="s">
        <v>39</v>
      </c>
      <c r="Y1696">
        <v>2014</v>
      </c>
      <c r="Z1696">
        <v>1</v>
      </c>
      <c r="AA1696" t="s">
        <v>75</v>
      </c>
      <c r="AB1696" t="s">
        <v>795</v>
      </c>
      <c r="AC1696" s="1">
        <v>41869</v>
      </c>
      <c r="AE1696" t="s">
        <v>41</v>
      </c>
    </row>
    <row r="1697" spans="1:31" x14ac:dyDescent="0.25">
      <c r="A1697">
        <v>2019</v>
      </c>
      <c r="B1697">
        <v>3</v>
      </c>
      <c r="C1697">
        <v>23</v>
      </c>
      <c r="D1697">
        <v>1</v>
      </c>
      <c r="E1697">
        <v>1</v>
      </c>
      <c r="F1697">
        <v>47000</v>
      </c>
      <c r="G1697">
        <v>3207681</v>
      </c>
      <c r="H1697" t="s">
        <v>793</v>
      </c>
      <c r="I1697" t="s">
        <v>794</v>
      </c>
      <c r="J1697" t="s">
        <v>34</v>
      </c>
      <c r="K1697">
        <v>0</v>
      </c>
      <c r="L1697">
        <v>123</v>
      </c>
      <c r="M1697">
        <v>30</v>
      </c>
      <c r="N1697">
        <v>0</v>
      </c>
      <c r="O1697">
        <v>51000</v>
      </c>
      <c r="P1697">
        <v>51000</v>
      </c>
      <c r="Q1697" t="s">
        <v>44</v>
      </c>
      <c r="T1697" t="s">
        <v>73</v>
      </c>
      <c r="U1697" t="s">
        <v>139</v>
      </c>
      <c r="V1697" t="s">
        <v>38</v>
      </c>
      <c r="W1697" t="s">
        <v>39</v>
      </c>
      <c r="Y1697">
        <v>2014</v>
      </c>
      <c r="Z1697">
        <v>1</v>
      </c>
      <c r="AA1697" t="s">
        <v>75</v>
      </c>
      <c r="AB1697" t="s">
        <v>795</v>
      </c>
      <c r="AC1697" s="1">
        <v>41869</v>
      </c>
      <c r="AE1697" t="s">
        <v>41</v>
      </c>
    </row>
    <row r="1698" spans="1:31" x14ac:dyDescent="0.25">
      <c r="A1698">
        <v>2019</v>
      </c>
      <c r="B1698">
        <v>3</v>
      </c>
      <c r="C1698">
        <v>23</v>
      </c>
      <c r="D1698">
        <v>1</v>
      </c>
      <c r="E1698">
        <v>1</v>
      </c>
      <c r="F1698">
        <v>47000</v>
      </c>
      <c r="G1698">
        <v>3207681</v>
      </c>
      <c r="H1698" t="s">
        <v>793</v>
      </c>
      <c r="I1698" t="s">
        <v>794</v>
      </c>
      <c r="J1698" t="s">
        <v>34</v>
      </c>
      <c r="K1698">
        <v>0</v>
      </c>
      <c r="L1698">
        <v>125</v>
      </c>
      <c r="M1698">
        <v>30</v>
      </c>
      <c r="N1698">
        <v>0</v>
      </c>
      <c r="O1698">
        <v>0</v>
      </c>
      <c r="P1698">
        <v>0</v>
      </c>
      <c r="Q1698" t="s">
        <v>45</v>
      </c>
      <c r="T1698" t="s">
        <v>73</v>
      </c>
      <c r="U1698" t="s">
        <v>139</v>
      </c>
      <c r="V1698" t="s">
        <v>38</v>
      </c>
      <c r="W1698" t="s">
        <v>39</v>
      </c>
      <c r="Y1698">
        <v>2014</v>
      </c>
      <c r="Z1698">
        <v>1</v>
      </c>
      <c r="AA1698" t="s">
        <v>75</v>
      </c>
      <c r="AB1698" t="s">
        <v>795</v>
      </c>
      <c r="AC1698" s="1">
        <v>41869</v>
      </c>
      <c r="AE1698" t="s">
        <v>41</v>
      </c>
    </row>
    <row r="1699" spans="1:31" x14ac:dyDescent="0.25">
      <c r="A1699">
        <v>2019</v>
      </c>
      <c r="B1699">
        <v>3</v>
      </c>
      <c r="C1699">
        <v>23</v>
      </c>
      <c r="D1699">
        <v>1</v>
      </c>
      <c r="E1699">
        <v>1</v>
      </c>
      <c r="F1699">
        <v>47000</v>
      </c>
      <c r="G1699">
        <v>3207681</v>
      </c>
      <c r="H1699" t="s">
        <v>793</v>
      </c>
      <c r="I1699" t="s">
        <v>794</v>
      </c>
      <c r="J1699" t="s">
        <v>34</v>
      </c>
      <c r="K1699">
        <v>0</v>
      </c>
      <c r="L1699">
        <v>131</v>
      </c>
      <c r="M1699">
        <v>30</v>
      </c>
      <c r="N1699">
        <v>0</v>
      </c>
      <c r="O1699">
        <v>0</v>
      </c>
      <c r="P1699">
        <v>0</v>
      </c>
      <c r="Q1699" t="s">
        <v>46</v>
      </c>
      <c r="T1699" t="s">
        <v>73</v>
      </c>
      <c r="U1699" t="s">
        <v>139</v>
      </c>
      <c r="V1699" t="s">
        <v>38</v>
      </c>
      <c r="W1699" t="s">
        <v>39</v>
      </c>
      <c r="Y1699">
        <v>2014</v>
      </c>
      <c r="Z1699">
        <v>1</v>
      </c>
      <c r="AA1699" t="s">
        <v>75</v>
      </c>
      <c r="AB1699" t="s">
        <v>795</v>
      </c>
      <c r="AC1699" s="1">
        <v>41869</v>
      </c>
      <c r="AE1699" t="s">
        <v>41</v>
      </c>
    </row>
    <row r="1700" spans="1:31" x14ac:dyDescent="0.25">
      <c r="A1700">
        <v>2019</v>
      </c>
      <c r="B1700">
        <v>3</v>
      </c>
      <c r="C1700">
        <v>23</v>
      </c>
      <c r="D1700">
        <v>1</v>
      </c>
      <c r="E1700">
        <v>1</v>
      </c>
      <c r="F1700">
        <v>47000</v>
      </c>
      <c r="G1700">
        <v>3207681</v>
      </c>
      <c r="H1700" t="s">
        <v>793</v>
      </c>
      <c r="I1700" t="s">
        <v>794</v>
      </c>
      <c r="J1700" t="s">
        <v>34</v>
      </c>
      <c r="K1700">
        <v>0</v>
      </c>
      <c r="L1700">
        <v>133</v>
      </c>
      <c r="M1700">
        <v>30</v>
      </c>
      <c r="N1700">
        <v>0</v>
      </c>
      <c r="O1700">
        <v>0</v>
      </c>
      <c r="P1700">
        <v>0</v>
      </c>
      <c r="Q1700" t="s">
        <v>47</v>
      </c>
      <c r="T1700" t="s">
        <v>73</v>
      </c>
      <c r="U1700" t="s">
        <v>139</v>
      </c>
      <c r="V1700" t="s">
        <v>38</v>
      </c>
      <c r="W1700" t="s">
        <v>39</v>
      </c>
      <c r="Y1700">
        <v>2014</v>
      </c>
      <c r="Z1700">
        <v>1</v>
      </c>
      <c r="AA1700" t="s">
        <v>75</v>
      </c>
      <c r="AB1700" t="s">
        <v>795</v>
      </c>
      <c r="AC1700" s="1">
        <v>41869</v>
      </c>
      <c r="AE1700" t="s">
        <v>41</v>
      </c>
    </row>
    <row r="1701" spans="1:31" x14ac:dyDescent="0.25">
      <c r="A1701">
        <v>2019</v>
      </c>
      <c r="B1701">
        <v>3</v>
      </c>
      <c r="C1701">
        <v>23</v>
      </c>
      <c r="D1701">
        <v>1</v>
      </c>
      <c r="E1701">
        <v>1</v>
      </c>
      <c r="F1701">
        <v>47000</v>
      </c>
      <c r="G1701">
        <v>3207681</v>
      </c>
      <c r="H1701" t="s">
        <v>793</v>
      </c>
      <c r="I1701" t="s">
        <v>794</v>
      </c>
      <c r="J1701" t="s">
        <v>34</v>
      </c>
      <c r="K1701">
        <v>0</v>
      </c>
      <c r="L1701">
        <v>199</v>
      </c>
      <c r="M1701">
        <v>30</v>
      </c>
      <c r="N1701">
        <v>0</v>
      </c>
      <c r="O1701">
        <v>0</v>
      </c>
      <c r="P1701">
        <v>0</v>
      </c>
      <c r="Q1701" t="s">
        <v>48</v>
      </c>
      <c r="T1701" t="s">
        <v>73</v>
      </c>
      <c r="U1701" t="s">
        <v>139</v>
      </c>
      <c r="V1701" t="s">
        <v>38</v>
      </c>
      <c r="W1701" t="s">
        <v>39</v>
      </c>
      <c r="Y1701">
        <v>2014</v>
      </c>
      <c r="Z1701">
        <v>1</v>
      </c>
      <c r="AA1701" t="s">
        <v>75</v>
      </c>
      <c r="AB1701" t="s">
        <v>795</v>
      </c>
      <c r="AC1701" s="1">
        <v>41869</v>
      </c>
      <c r="AE1701" t="s">
        <v>41</v>
      </c>
    </row>
    <row r="1702" spans="1:31" x14ac:dyDescent="0.25">
      <c r="A1702">
        <v>2019</v>
      </c>
      <c r="B1702">
        <v>3</v>
      </c>
      <c r="C1702">
        <v>23</v>
      </c>
      <c r="D1702">
        <v>1</v>
      </c>
      <c r="E1702">
        <v>1</v>
      </c>
      <c r="F1702">
        <v>47000</v>
      </c>
      <c r="G1702">
        <v>3207681</v>
      </c>
      <c r="H1702" t="s">
        <v>793</v>
      </c>
      <c r="I1702" t="s">
        <v>794</v>
      </c>
      <c r="J1702" t="s">
        <v>34</v>
      </c>
      <c r="K1702">
        <v>0</v>
      </c>
      <c r="L1702">
        <v>232</v>
      </c>
      <c r="M1702">
        <v>30</v>
      </c>
      <c r="N1702">
        <v>0</v>
      </c>
      <c r="O1702">
        <v>0</v>
      </c>
      <c r="P1702">
        <v>0</v>
      </c>
      <c r="Q1702" t="s">
        <v>49</v>
      </c>
      <c r="T1702" t="s">
        <v>73</v>
      </c>
      <c r="U1702" t="s">
        <v>139</v>
      </c>
      <c r="V1702" t="s">
        <v>38</v>
      </c>
      <c r="W1702" t="s">
        <v>39</v>
      </c>
      <c r="Y1702">
        <v>2014</v>
      </c>
      <c r="Z1702">
        <v>1</v>
      </c>
      <c r="AA1702" t="s">
        <v>75</v>
      </c>
      <c r="AB1702" t="s">
        <v>795</v>
      </c>
      <c r="AC1702" s="1">
        <v>41869</v>
      </c>
      <c r="AE1702" t="s">
        <v>41</v>
      </c>
    </row>
    <row r="1703" spans="1:31" x14ac:dyDescent="0.25">
      <c r="A1703">
        <v>2019</v>
      </c>
      <c r="B1703">
        <v>3</v>
      </c>
      <c r="C1703">
        <v>23</v>
      </c>
      <c r="D1703">
        <v>1</v>
      </c>
      <c r="E1703">
        <v>1</v>
      </c>
      <c r="F1703">
        <v>18000</v>
      </c>
      <c r="G1703">
        <v>3220553</v>
      </c>
      <c r="H1703" t="s">
        <v>796</v>
      </c>
      <c r="I1703" t="s">
        <v>797</v>
      </c>
      <c r="J1703" t="s">
        <v>34</v>
      </c>
      <c r="K1703">
        <f>O1703+O1704+O1705+O1706+O1707+O1708+O1709+O1710+O1711</f>
        <v>9047050</v>
      </c>
      <c r="L1703">
        <v>111</v>
      </c>
      <c r="M1703">
        <v>30</v>
      </c>
      <c r="N1703" t="s">
        <v>498</v>
      </c>
      <c r="O1703">
        <v>4900000</v>
      </c>
      <c r="P1703">
        <v>4459000</v>
      </c>
      <c r="Q1703" t="s">
        <v>36</v>
      </c>
      <c r="T1703" t="s">
        <v>37</v>
      </c>
      <c r="U1703" t="s">
        <v>229</v>
      </c>
      <c r="V1703" t="s">
        <v>38</v>
      </c>
      <c r="W1703" t="s">
        <v>39</v>
      </c>
      <c r="Y1703">
        <v>2014</v>
      </c>
      <c r="Z1703">
        <v>1</v>
      </c>
      <c r="AA1703" t="s">
        <v>798</v>
      </c>
      <c r="AB1703" t="s">
        <v>799</v>
      </c>
      <c r="AC1703" s="1">
        <v>41869</v>
      </c>
      <c r="AE1703" t="s">
        <v>41</v>
      </c>
    </row>
    <row r="1704" spans="1:31" x14ac:dyDescent="0.25">
      <c r="A1704">
        <v>2019</v>
      </c>
      <c r="B1704">
        <v>3</v>
      </c>
      <c r="C1704">
        <v>23</v>
      </c>
      <c r="D1704">
        <v>1</v>
      </c>
      <c r="E1704">
        <v>1</v>
      </c>
      <c r="F1704">
        <v>18000</v>
      </c>
      <c r="G1704">
        <v>3220553</v>
      </c>
      <c r="H1704" t="s">
        <v>796</v>
      </c>
      <c r="I1704" t="s">
        <v>797</v>
      </c>
      <c r="J1704" t="s">
        <v>34</v>
      </c>
      <c r="K1704">
        <v>0</v>
      </c>
      <c r="L1704">
        <v>113</v>
      </c>
      <c r="M1704">
        <v>30</v>
      </c>
      <c r="N1704">
        <v>0</v>
      </c>
      <c r="O1704">
        <v>0</v>
      </c>
      <c r="P1704">
        <v>0</v>
      </c>
      <c r="Q1704" t="s">
        <v>42</v>
      </c>
      <c r="T1704" t="s">
        <v>37</v>
      </c>
      <c r="U1704" t="s">
        <v>229</v>
      </c>
      <c r="V1704" t="s">
        <v>38</v>
      </c>
      <c r="W1704" t="s">
        <v>39</v>
      </c>
      <c r="Y1704">
        <v>2014</v>
      </c>
      <c r="Z1704">
        <v>1</v>
      </c>
      <c r="AA1704" t="s">
        <v>798</v>
      </c>
      <c r="AB1704" t="s">
        <v>799</v>
      </c>
      <c r="AC1704" s="1">
        <v>41869</v>
      </c>
      <c r="AE1704" t="s">
        <v>41</v>
      </c>
    </row>
    <row r="1705" spans="1:31" x14ac:dyDescent="0.25">
      <c r="A1705">
        <v>2019</v>
      </c>
      <c r="B1705">
        <v>3</v>
      </c>
      <c r="C1705">
        <v>23</v>
      </c>
      <c r="D1705">
        <v>1</v>
      </c>
      <c r="E1705">
        <v>1</v>
      </c>
      <c r="F1705">
        <v>18000</v>
      </c>
      <c r="G1705">
        <v>3220553</v>
      </c>
      <c r="H1705" t="s">
        <v>796</v>
      </c>
      <c r="I1705" t="s">
        <v>797</v>
      </c>
      <c r="J1705" t="s">
        <v>34</v>
      </c>
      <c r="K1705">
        <v>0</v>
      </c>
      <c r="L1705">
        <v>114</v>
      </c>
      <c r="M1705">
        <v>10</v>
      </c>
      <c r="N1705">
        <v>0</v>
      </c>
      <c r="O1705">
        <v>0</v>
      </c>
      <c r="P1705">
        <v>0</v>
      </c>
      <c r="Q1705" t="s">
        <v>43</v>
      </c>
      <c r="T1705" t="s">
        <v>37</v>
      </c>
      <c r="U1705" t="s">
        <v>229</v>
      </c>
      <c r="V1705" t="s">
        <v>38</v>
      </c>
      <c r="W1705" t="s">
        <v>39</v>
      </c>
      <c r="Y1705">
        <v>2014</v>
      </c>
      <c r="Z1705">
        <v>1</v>
      </c>
      <c r="AA1705" t="s">
        <v>798</v>
      </c>
      <c r="AB1705" t="s">
        <v>799</v>
      </c>
      <c r="AC1705" s="1">
        <v>41869</v>
      </c>
      <c r="AE1705" t="s">
        <v>41</v>
      </c>
    </row>
    <row r="1706" spans="1:31" x14ac:dyDescent="0.25">
      <c r="A1706">
        <v>2019</v>
      </c>
      <c r="B1706">
        <v>3</v>
      </c>
      <c r="C1706">
        <v>23</v>
      </c>
      <c r="D1706">
        <v>1</v>
      </c>
      <c r="E1706">
        <v>1</v>
      </c>
      <c r="F1706">
        <v>18000</v>
      </c>
      <c r="G1706">
        <v>3220553</v>
      </c>
      <c r="H1706" t="s">
        <v>796</v>
      </c>
      <c r="I1706" t="s">
        <v>797</v>
      </c>
      <c r="J1706" t="s">
        <v>34</v>
      </c>
      <c r="K1706">
        <v>0</v>
      </c>
      <c r="L1706">
        <v>123</v>
      </c>
      <c r="M1706">
        <v>30</v>
      </c>
      <c r="N1706">
        <v>0</v>
      </c>
      <c r="O1706">
        <v>0</v>
      </c>
      <c r="P1706">
        <v>0</v>
      </c>
      <c r="Q1706" t="s">
        <v>44</v>
      </c>
      <c r="T1706" t="s">
        <v>37</v>
      </c>
      <c r="U1706" t="s">
        <v>229</v>
      </c>
      <c r="V1706" t="s">
        <v>38</v>
      </c>
      <c r="W1706" t="s">
        <v>39</v>
      </c>
      <c r="Y1706">
        <v>2014</v>
      </c>
      <c r="Z1706">
        <v>1</v>
      </c>
      <c r="AA1706" t="s">
        <v>798</v>
      </c>
      <c r="AB1706" t="s">
        <v>799</v>
      </c>
      <c r="AC1706" s="1">
        <v>41869</v>
      </c>
      <c r="AE1706" t="s">
        <v>41</v>
      </c>
    </row>
    <row r="1707" spans="1:31" x14ac:dyDescent="0.25">
      <c r="A1707">
        <v>2019</v>
      </c>
      <c r="B1707">
        <v>3</v>
      </c>
      <c r="C1707">
        <v>23</v>
      </c>
      <c r="D1707">
        <v>1</v>
      </c>
      <c r="E1707">
        <v>1</v>
      </c>
      <c r="F1707">
        <v>18000</v>
      </c>
      <c r="G1707">
        <v>3220553</v>
      </c>
      <c r="H1707" t="s">
        <v>796</v>
      </c>
      <c r="I1707" t="s">
        <v>797</v>
      </c>
      <c r="J1707" t="s">
        <v>34</v>
      </c>
      <c r="K1707">
        <v>0</v>
      </c>
      <c r="L1707">
        <v>125</v>
      </c>
      <c r="M1707">
        <v>30</v>
      </c>
      <c r="N1707">
        <v>0</v>
      </c>
      <c r="O1707">
        <v>0</v>
      </c>
      <c r="P1707">
        <v>0</v>
      </c>
      <c r="Q1707" t="s">
        <v>45</v>
      </c>
      <c r="T1707" t="s">
        <v>37</v>
      </c>
      <c r="U1707" t="s">
        <v>229</v>
      </c>
      <c r="V1707" t="s">
        <v>38</v>
      </c>
      <c r="W1707" t="s">
        <v>39</v>
      </c>
      <c r="Y1707">
        <v>2014</v>
      </c>
      <c r="Z1707">
        <v>1</v>
      </c>
      <c r="AA1707" t="s">
        <v>798</v>
      </c>
      <c r="AB1707" t="s">
        <v>799</v>
      </c>
      <c r="AC1707" s="1">
        <v>41869</v>
      </c>
      <c r="AE1707" t="s">
        <v>41</v>
      </c>
    </row>
    <row r="1708" spans="1:31" x14ac:dyDescent="0.25">
      <c r="A1708">
        <v>2019</v>
      </c>
      <c r="B1708">
        <v>3</v>
      </c>
      <c r="C1708">
        <v>23</v>
      </c>
      <c r="D1708">
        <v>1</v>
      </c>
      <c r="E1708">
        <v>1</v>
      </c>
      <c r="F1708">
        <v>18000</v>
      </c>
      <c r="G1708">
        <v>3220553</v>
      </c>
      <c r="H1708" t="s">
        <v>796</v>
      </c>
      <c r="I1708" t="s">
        <v>797</v>
      </c>
      <c r="J1708" t="s">
        <v>34</v>
      </c>
      <c r="K1708">
        <v>0</v>
      </c>
      <c r="L1708">
        <v>131</v>
      </c>
      <c r="M1708">
        <v>30</v>
      </c>
      <c r="N1708">
        <v>0</v>
      </c>
      <c r="O1708">
        <v>0</v>
      </c>
      <c r="P1708">
        <v>0</v>
      </c>
      <c r="Q1708" t="s">
        <v>46</v>
      </c>
      <c r="T1708" t="s">
        <v>37</v>
      </c>
      <c r="U1708" t="s">
        <v>229</v>
      </c>
      <c r="V1708" t="s">
        <v>38</v>
      </c>
      <c r="W1708" t="s">
        <v>39</v>
      </c>
      <c r="Y1708">
        <v>2014</v>
      </c>
      <c r="Z1708">
        <v>1</v>
      </c>
      <c r="AA1708" t="s">
        <v>798</v>
      </c>
      <c r="AB1708" t="s">
        <v>799</v>
      </c>
      <c r="AC1708" s="1">
        <v>41869</v>
      </c>
      <c r="AE1708" t="s">
        <v>41</v>
      </c>
    </row>
    <row r="1709" spans="1:31" x14ac:dyDescent="0.25">
      <c r="A1709">
        <v>2019</v>
      </c>
      <c r="B1709">
        <v>3</v>
      </c>
      <c r="C1709">
        <v>23</v>
      </c>
      <c r="D1709">
        <v>1</v>
      </c>
      <c r="E1709">
        <v>1</v>
      </c>
      <c r="F1709">
        <v>18000</v>
      </c>
      <c r="G1709">
        <v>3220553</v>
      </c>
      <c r="H1709" t="s">
        <v>796</v>
      </c>
      <c r="I1709" t="s">
        <v>797</v>
      </c>
      <c r="J1709" t="s">
        <v>34</v>
      </c>
      <c r="K1709">
        <v>0</v>
      </c>
      <c r="L1709">
        <v>133</v>
      </c>
      <c r="M1709">
        <v>30</v>
      </c>
      <c r="N1709">
        <v>0</v>
      </c>
      <c r="O1709">
        <v>1500000</v>
      </c>
      <c r="P1709">
        <v>1500000</v>
      </c>
      <c r="Q1709" t="s">
        <v>47</v>
      </c>
      <c r="T1709" t="s">
        <v>37</v>
      </c>
      <c r="U1709" t="s">
        <v>229</v>
      </c>
      <c r="V1709" t="s">
        <v>38</v>
      </c>
      <c r="W1709" t="s">
        <v>39</v>
      </c>
      <c r="Y1709">
        <v>2014</v>
      </c>
      <c r="Z1709">
        <v>1</v>
      </c>
      <c r="AA1709" t="s">
        <v>798</v>
      </c>
      <c r="AB1709" t="s">
        <v>799</v>
      </c>
      <c r="AC1709" s="1">
        <v>41869</v>
      </c>
      <c r="AE1709" t="s">
        <v>41</v>
      </c>
    </row>
    <row r="1710" spans="1:31" x14ac:dyDescent="0.25">
      <c r="A1710">
        <v>2019</v>
      </c>
      <c r="B1710">
        <v>3</v>
      </c>
      <c r="C1710">
        <v>23</v>
      </c>
      <c r="D1710">
        <v>1</v>
      </c>
      <c r="E1710">
        <v>1</v>
      </c>
      <c r="F1710">
        <v>18000</v>
      </c>
      <c r="G1710">
        <v>3220553</v>
      </c>
      <c r="H1710" t="s">
        <v>796</v>
      </c>
      <c r="I1710" t="s">
        <v>797</v>
      </c>
      <c r="J1710" t="s">
        <v>34</v>
      </c>
      <c r="K1710">
        <v>0</v>
      </c>
      <c r="L1710">
        <v>199</v>
      </c>
      <c r="M1710">
        <v>30</v>
      </c>
      <c r="N1710">
        <v>0</v>
      </c>
      <c r="O1710">
        <v>100000</v>
      </c>
      <c r="P1710">
        <v>91000</v>
      </c>
      <c r="Q1710" t="s">
        <v>48</v>
      </c>
      <c r="T1710" t="s">
        <v>37</v>
      </c>
      <c r="U1710" t="s">
        <v>229</v>
      </c>
      <c r="V1710" t="s">
        <v>38</v>
      </c>
      <c r="W1710" t="s">
        <v>39</v>
      </c>
      <c r="Y1710">
        <v>2014</v>
      </c>
      <c r="Z1710">
        <v>1</v>
      </c>
      <c r="AA1710" t="s">
        <v>798</v>
      </c>
      <c r="AB1710" t="s">
        <v>799</v>
      </c>
      <c r="AC1710" s="1">
        <v>41869</v>
      </c>
      <c r="AE1710" t="s">
        <v>41</v>
      </c>
    </row>
    <row r="1711" spans="1:31" x14ac:dyDescent="0.25">
      <c r="A1711">
        <v>2019</v>
      </c>
      <c r="B1711">
        <v>3</v>
      </c>
      <c r="C1711">
        <v>23</v>
      </c>
      <c r="D1711">
        <v>1</v>
      </c>
      <c r="E1711">
        <v>1</v>
      </c>
      <c r="F1711">
        <v>18000</v>
      </c>
      <c r="G1711">
        <v>3220553</v>
      </c>
      <c r="H1711" t="s">
        <v>796</v>
      </c>
      <c r="I1711" t="s">
        <v>797</v>
      </c>
      <c r="J1711" t="s">
        <v>34</v>
      </c>
      <c r="K1711">
        <v>0</v>
      </c>
      <c r="L1711">
        <v>232</v>
      </c>
      <c r="M1711">
        <v>30</v>
      </c>
      <c r="N1711">
        <v>0</v>
      </c>
      <c r="O1711">
        <v>2547050</v>
      </c>
      <c r="P1711">
        <v>2547050</v>
      </c>
      <c r="Q1711" t="s">
        <v>49</v>
      </c>
      <c r="T1711" t="s">
        <v>37</v>
      </c>
      <c r="U1711" t="s">
        <v>229</v>
      </c>
      <c r="V1711" t="s">
        <v>38</v>
      </c>
      <c r="W1711" t="s">
        <v>39</v>
      </c>
      <c r="Y1711">
        <v>2014</v>
      </c>
      <c r="Z1711">
        <v>1</v>
      </c>
      <c r="AA1711" t="s">
        <v>798</v>
      </c>
      <c r="AB1711" t="s">
        <v>799</v>
      </c>
      <c r="AC1711" s="1">
        <v>41869</v>
      </c>
      <c r="AE1711" t="s">
        <v>41</v>
      </c>
    </row>
    <row r="1712" spans="1:31" x14ac:dyDescent="0.25">
      <c r="A1712">
        <v>2019</v>
      </c>
      <c r="B1712">
        <v>3</v>
      </c>
      <c r="C1712">
        <v>23</v>
      </c>
      <c r="D1712">
        <v>1</v>
      </c>
      <c r="E1712">
        <v>1</v>
      </c>
      <c r="F1712">
        <v>19000</v>
      </c>
      <c r="G1712">
        <v>3232143</v>
      </c>
      <c r="H1712" t="s">
        <v>800</v>
      </c>
      <c r="I1712" t="s">
        <v>801</v>
      </c>
      <c r="J1712" t="s">
        <v>34</v>
      </c>
      <c r="K1712">
        <f>O1712+O1713+O1714+O1715+O1716+O1717+O1718+O1719+O1720</f>
        <v>5330000</v>
      </c>
      <c r="L1712">
        <v>111</v>
      </c>
      <c r="M1712">
        <v>30</v>
      </c>
      <c r="N1712" t="s">
        <v>52</v>
      </c>
      <c r="O1712">
        <v>4100000</v>
      </c>
      <c r="P1712">
        <v>3731000</v>
      </c>
      <c r="Q1712" t="s">
        <v>36</v>
      </c>
      <c r="T1712" t="s">
        <v>37</v>
      </c>
      <c r="U1712" t="s">
        <v>194</v>
      </c>
      <c r="V1712" t="s">
        <v>38</v>
      </c>
      <c r="W1712" t="s">
        <v>39</v>
      </c>
      <c r="Y1712">
        <v>2011</v>
      </c>
      <c r="Z1712">
        <v>1</v>
      </c>
      <c r="AA1712" t="s">
        <v>129</v>
      </c>
      <c r="AB1712" t="s">
        <v>802</v>
      </c>
      <c r="AC1712" s="1">
        <v>40833</v>
      </c>
      <c r="AE1712" t="s">
        <v>41</v>
      </c>
    </row>
    <row r="1713" spans="1:31" x14ac:dyDescent="0.25">
      <c r="A1713">
        <v>2019</v>
      </c>
      <c r="B1713">
        <v>3</v>
      </c>
      <c r="C1713">
        <v>23</v>
      </c>
      <c r="D1713">
        <v>1</v>
      </c>
      <c r="E1713">
        <v>1</v>
      </c>
      <c r="F1713">
        <v>19000</v>
      </c>
      <c r="G1713">
        <v>3232143</v>
      </c>
      <c r="H1713" t="s">
        <v>800</v>
      </c>
      <c r="I1713" t="s">
        <v>801</v>
      </c>
      <c r="J1713" t="s">
        <v>34</v>
      </c>
      <c r="K1713">
        <v>0</v>
      </c>
      <c r="L1713">
        <v>113</v>
      </c>
      <c r="M1713">
        <v>30</v>
      </c>
      <c r="N1713">
        <v>0</v>
      </c>
      <c r="O1713">
        <v>0</v>
      </c>
      <c r="P1713">
        <v>0</v>
      </c>
      <c r="Q1713" t="s">
        <v>42</v>
      </c>
      <c r="T1713" t="s">
        <v>37</v>
      </c>
      <c r="U1713" t="s">
        <v>194</v>
      </c>
      <c r="V1713" t="s">
        <v>38</v>
      </c>
      <c r="W1713" t="s">
        <v>39</v>
      </c>
      <c r="Y1713">
        <v>2011</v>
      </c>
      <c r="Z1713">
        <v>1</v>
      </c>
      <c r="AA1713" t="s">
        <v>129</v>
      </c>
      <c r="AB1713" t="s">
        <v>802</v>
      </c>
      <c r="AC1713" s="1">
        <v>40833</v>
      </c>
      <c r="AE1713" t="s">
        <v>41</v>
      </c>
    </row>
    <row r="1714" spans="1:31" x14ac:dyDescent="0.25">
      <c r="A1714">
        <v>2019</v>
      </c>
      <c r="B1714">
        <v>3</v>
      </c>
      <c r="C1714">
        <v>23</v>
      </c>
      <c r="D1714">
        <v>1</v>
      </c>
      <c r="E1714">
        <v>1</v>
      </c>
      <c r="F1714">
        <v>19000</v>
      </c>
      <c r="G1714">
        <v>3232143</v>
      </c>
      <c r="H1714" t="s">
        <v>800</v>
      </c>
      <c r="I1714" t="s">
        <v>801</v>
      </c>
      <c r="J1714" t="s">
        <v>34</v>
      </c>
      <c r="K1714">
        <v>0</v>
      </c>
      <c r="L1714">
        <v>114</v>
      </c>
      <c r="M1714">
        <v>30</v>
      </c>
      <c r="N1714">
        <v>0</v>
      </c>
      <c r="O1714">
        <v>0</v>
      </c>
      <c r="P1714">
        <v>0</v>
      </c>
      <c r="Q1714" t="s">
        <v>43</v>
      </c>
      <c r="T1714" t="s">
        <v>37</v>
      </c>
      <c r="U1714" t="s">
        <v>194</v>
      </c>
      <c r="V1714" t="s">
        <v>38</v>
      </c>
      <c r="W1714" t="s">
        <v>39</v>
      </c>
      <c r="Y1714">
        <v>2011</v>
      </c>
      <c r="Z1714">
        <v>1</v>
      </c>
      <c r="AA1714" t="s">
        <v>129</v>
      </c>
      <c r="AB1714" t="s">
        <v>802</v>
      </c>
      <c r="AC1714" s="1">
        <v>40833</v>
      </c>
      <c r="AE1714" t="s">
        <v>41</v>
      </c>
    </row>
    <row r="1715" spans="1:31" x14ac:dyDescent="0.25">
      <c r="A1715">
        <v>2019</v>
      </c>
      <c r="B1715">
        <v>3</v>
      </c>
      <c r="C1715">
        <v>23</v>
      </c>
      <c r="D1715">
        <v>1</v>
      </c>
      <c r="E1715">
        <v>1</v>
      </c>
      <c r="F1715">
        <v>19000</v>
      </c>
      <c r="G1715">
        <v>3232143</v>
      </c>
      <c r="H1715" t="s">
        <v>800</v>
      </c>
      <c r="I1715" t="s">
        <v>801</v>
      </c>
      <c r="J1715" t="s">
        <v>34</v>
      </c>
      <c r="K1715">
        <v>0</v>
      </c>
      <c r="L1715">
        <v>123</v>
      </c>
      <c r="M1715">
        <v>30</v>
      </c>
      <c r="N1715">
        <v>0</v>
      </c>
      <c r="O1715">
        <v>0</v>
      </c>
      <c r="P1715">
        <v>0</v>
      </c>
      <c r="Q1715" t="s">
        <v>44</v>
      </c>
      <c r="T1715" t="s">
        <v>37</v>
      </c>
      <c r="U1715" t="s">
        <v>194</v>
      </c>
      <c r="V1715" t="s">
        <v>38</v>
      </c>
      <c r="W1715" t="s">
        <v>39</v>
      </c>
      <c r="Y1715">
        <v>2011</v>
      </c>
      <c r="Z1715">
        <v>1</v>
      </c>
      <c r="AA1715" t="s">
        <v>129</v>
      </c>
      <c r="AB1715" t="s">
        <v>802</v>
      </c>
      <c r="AC1715" s="1">
        <v>40833</v>
      </c>
      <c r="AE1715" t="s">
        <v>41</v>
      </c>
    </row>
    <row r="1716" spans="1:31" x14ac:dyDescent="0.25">
      <c r="A1716">
        <v>2019</v>
      </c>
      <c r="B1716">
        <v>3</v>
      </c>
      <c r="C1716">
        <v>23</v>
      </c>
      <c r="D1716">
        <v>1</v>
      </c>
      <c r="E1716">
        <v>1</v>
      </c>
      <c r="F1716">
        <v>19000</v>
      </c>
      <c r="G1716">
        <v>3232143</v>
      </c>
      <c r="H1716" t="s">
        <v>800</v>
      </c>
      <c r="I1716" t="s">
        <v>801</v>
      </c>
      <c r="J1716" t="s">
        <v>34</v>
      </c>
      <c r="K1716">
        <v>0</v>
      </c>
      <c r="L1716">
        <v>125</v>
      </c>
      <c r="M1716">
        <v>30</v>
      </c>
      <c r="N1716">
        <v>0</v>
      </c>
      <c r="O1716">
        <v>0</v>
      </c>
      <c r="P1716">
        <v>0</v>
      </c>
      <c r="Q1716" t="s">
        <v>45</v>
      </c>
      <c r="T1716" t="s">
        <v>37</v>
      </c>
      <c r="U1716" t="s">
        <v>194</v>
      </c>
      <c r="V1716" t="s">
        <v>38</v>
      </c>
      <c r="W1716" t="s">
        <v>39</v>
      </c>
      <c r="Y1716">
        <v>2011</v>
      </c>
      <c r="Z1716">
        <v>1</v>
      </c>
      <c r="AA1716" t="s">
        <v>129</v>
      </c>
      <c r="AB1716" t="s">
        <v>802</v>
      </c>
      <c r="AC1716" s="1">
        <v>40833</v>
      </c>
      <c r="AE1716" t="s">
        <v>41</v>
      </c>
    </row>
    <row r="1717" spans="1:31" x14ac:dyDescent="0.25">
      <c r="A1717">
        <v>2019</v>
      </c>
      <c r="B1717">
        <v>3</v>
      </c>
      <c r="C1717">
        <v>23</v>
      </c>
      <c r="D1717">
        <v>1</v>
      </c>
      <c r="E1717">
        <v>1</v>
      </c>
      <c r="F1717">
        <v>19000</v>
      </c>
      <c r="G1717">
        <v>3232143</v>
      </c>
      <c r="H1717" t="s">
        <v>800</v>
      </c>
      <c r="I1717" t="s">
        <v>801</v>
      </c>
      <c r="J1717" t="s">
        <v>34</v>
      </c>
      <c r="K1717">
        <v>0</v>
      </c>
      <c r="L1717">
        <v>131</v>
      </c>
      <c r="M1717">
        <v>30</v>
      </c>
      <c r="N1717">
        <v>0</v>
      </c>
      <c r="O1717">
        <v>0</v>
      </c>
      <c r="P1717">
        <v>0</v>
      </c>
      <c r="Q1717" t="s">
        <v>46</v>
      </c>
      <c r="T1717" t="s">
        <v>37</v>
      </c>
      <c r="U1717" t="s">
        <v>194</v>
      </c>
      <c r="V1717" t="s">
        <v>38</v>
      </c>
      <c r="W1717" t="s">
        <v>39</v>
      </c>
      <c r="Y1717">
        <v>2011</v>
      </c>
      <c r="Z1717">
        <v>1</v>
      </c>
      <c r="AA1717" t="s">
        <v>129</v>
      </c>
      <c r="AB1717" t="s">
        <v>802</v>
      </c>
      <c r="AC1717" s="1">
        <v>40833</v>
      </c>
      <c r="AE1717" t="s">
        <v>41</v>
      </c>
    </row>
    <row r="1718" spans="1:31" x14ac:dyDescent="0.25">
      <c r="A1718">
        <v>2019</v>
      </c>
      <c r="B1718">
        <v>3</v>
      </c>
      <c r="C1718">
        <v>23</v>
      </c>
      <c r="D1718">
        <v>1</v>
      </c>
      <c r="E1718">
        <v>1</v>
      </c>
      <c r="F1718">
        <v>19000</v>
      </c>
      <c r="G1718">
        <v>3232143</v>
      </c>
      <c r="H1718" t="s">
        <v>800</v>
      </c>
      <c r="I1718" t="s">
        <v>801</v>
      </c>
      <c r="J1718" t="s">
        <v>34</v>
      </c>
      <c r="K1718">
        <v>0</v>
      </c>
      <c r="L1718">
        <v>133</v>
      </c>
      <c r="M1718">
        <v>30</v>
      </c>
      <c r="N1718">
        <v>0</v>
      </c>
      <c r="O1718">
        <v>1230000</v>
      </c>
      <c r="P1718">
        <v>1230000</v>
      </c>
      <c r="Q1718" t="s">
        <v>47</v>
      </c>
      <c r="T1718" t="s">
        <v>37</v>
      </c>
      <c r="U1718" t="s">
        <v>194</v>
      </c>
      <c r="V1718" t="s">
        <v>38</v>
      </c>
      <c r="W1718" t="s">
        <v>39</v>
      </c>
      <c r="Y1718">
        <v>2011</v>
      </c>
      <c r="Z1718">
        <v>1</v>
      </c>
      <c r="AA1718" t="s">
        <v>129</v>
      </c>
      <c r="AB1718" t="s">
        <v>802</v>
      </c>
      <c r="AC1718" s="1">
        <v>40833</v>
      </c>
      <c r="AE1718" t="s">
        <v>41</v>
      </c>
    </row>
    <row r="1719" spans="1:31" x14ac:dyDescent="0.25">
      <c r="A1719">
        <v>2019</v>
      </c>
      <c r="B1719">
        <v>3</v>
      </c>
      <c r="C1719">
        <v>23</v>
      </c>
      <c r="D1719">
        <v>1</v>
      </c>
      <c r="E1719">
        <v>1</v>
      </c>
      <c r="F1719">
        <v>19000</v>
      </c>
      <c r="G1719">
        <v>3232143</v>
      </c>
      <c r="H1719" t="s">
        <v>800</v>
      </c>
      <c r="I1719" t="s">
        <v>801</v>
      </c>
      <c r="J1719" t="s">
        <v>34</v>
      </c>
      <c r="K1719">
        <v>0</v>
      </c>
      <c r="L1719">
        <v>199</v>
      </c>
      <c r="M1719">
        <v>30</v>
      </c>
      <c r="N1719">
        <v>0</v>
      </c>
      <c r="O1719">
        <v>0</v>
      </c>
      <c r="P1719">
        <v>0</v>
      </c>
      <c r="Q1719" t="s">
        <v>48</v>
      </c>
      <c r="T1719" t="s">
        <v>37</v>
      </c>
      <c r="U1719" t="s">
        <v>194</v>
      </c>
      <c r="V1719" t="s">
        <v>38</v>
      </c>
      <c r="W1719" t="s">
        <v>39</v>
      </c>
      <c r="Y1719">
        <v>2011</v>
      </c>
      <c r="Z1719">
        <v>1</v>
      </c>
      <c r="AA1719" t="s">
        <v>129</v>
      </c>
      <c r="AB1719" t="s">
        <v>802</v>
      </c>
      <c r="AC1719" s="1">
        <v>40833</v>
      </c>
      <c r="AE1719" t="s">
        <v>41</v>
      </c>
    </row>
    <row r="1720" spans="1:31" x14ac:dyDescent="0.25">
      <c r="A1720">
        <v>2019</v>
      </c>
      <c r="B1720">
        <v>3</v>
      </c>
      <c r="C1720">
        <v>23</v>
      </c>
      <c r="D1720">
        <v>1</v>
      </c>
      <c r="E1720">
        <v>1</v>
      </c>
      <c r="F1720">
        <v>19000</v>
      </c>
      <c r="G1720">
        <v>3232143</v>
      </c>
      <c r="H1720" t="s">
        <v>800</v>
      </c>
      <c r="I1720" t="s">
        <v>801</v>
      </c>
      <c r="J1720" t="s">
        <v>34</v>
      </c>
      <c r="K1720">
        <v>0</v>
      </c>
      <c r="L1720">
        <v>232</v>
      </c>
      <c r="M1720">
        <v>30</v>
      </c>
      <c r="N1720">
        <v>0</v>
      </c>
      <c r="O1720">
        <v>0</v>
      </c>
      <c r="P1720">
        <v>0</v>
      </c>
      <c r="Q1720" t="s">
        <v>49</v>
      </c>
      <c r="T1720" t="s">
        <v>37</v>
      </c>
      <c r="U1720" t="s">
        <v>194</v>
      </c>
      <c r="V1720" t="s">
        <v>38</v>
      </c>
      <c r="W1720" t="s">
        <v>39</v>
      </c>
      <c r="Y1720">
        <v>2011</v>
      </c>
      <c r="Z1720">
        <v>1</v>
      </c>
      <c r="AA1720" t="s">
        <v>129</v>
      </c>
      <c r="AB1720" t="s">
        <v>802</v>
      </c>
      <c r="AC1720" s="1">
        <v>40833</v>
      </c>
      <c r="AE1720" t="s">
        <v>41</v>
      </c>
    </row>
    <row r="1721" spans="1:31" x14ac:dyDescent="0.25">
      <c r="A1721">
        <v>2019</v>
      </c>
      <c r="B1721">
        <v>3</v>
      </c>
      <c r="C1721">
        <v>23</v>
      </c>
      <c r="D1721">
        <v>1</v>
      </c>
      <c r="E1721">
        <v>1</v>
      </c>
      <c r="F1721">
        <v>35000</v>
      </c>
      <c r="G1721">
        <v>3251060</v>
      </c>
      <c r="H1721" t="s">
        <v>803</v>
      </c>
      <c r="I1721" t="s">
        <v>804</v>
      </c>
      <c r="J1721" t="s">
        <v>34</v>
      </c>
      <c r="K1721">
        <f>O1721+O1722+O1723+O1724+O1725+O1726+O1727+O1728+O1729</f>
        <v>2920000</v>
      </c>
      <c r="L1721">
        <v>111</v>
      </c>
      <c r="M1721">
        <v>10</v>
      </c>
      <c r="N1721" t="s">
        <v>805</v>
      </c>
      <c r="O1721">
        <v>2200000</v>
      </c>
      <c r="P1721">
        <v>2002000</v>
      </c>
      <c r="Q1721" t="s">
        <v>36</v>
      </c>
      <c r="T1721" t="s">
        <v>806</v>
      </c>
      <c r="U1721" t="s">
        <v>169</v>
      </c>
      <c r="V1721" t="s">
        <v>38</v>
      </c>
      <c r="W1721" t="s">
        <v>39</v>
      </c>
      <c r="Y1721">
        <v>2018</v>
      </c>
      <c r="Z1721">
        <v>1</v>
      </c>
      <c r="AA1721" t="s">
        <v>474</v>
      </c>
      <c r="AB1721" t="s">
        <v>807</v>
      </c>
      <c r="AC1721" s="1">
        <v>43313</v>
      </c>
      <c r="AE1721" t="s">
        <v>41</v>
      </c>
    </row>
    <row r="1722" spans="1:31" x14ac:dyDescent="0.25">
      <c r="A1722">
        <v>2019</v>
      </c>
      <c r="B1722">
        <v>3</v>
      </c>
      <c r="C1722">
        <v>23</v>
      </c>
      <c r="D1722">
        <v>1</v>
      </c>
      <c r="E1722">
        <v>1</v>
      </c>
      <c r="F1722">
        <v>35000</v>
      </c>
      <c r="G1722">
        <v>3251060</v>
      </c>
      <c r="H1722" t="s">
        <v>803</v>
      </c>
      <c r="I1722" t="s">
        <v>804</v>
      </c>
      <c r="J1722" t="s">
        <v>34</v>
      </c>
      <c r="K1722">
        <v>0</v>
      </c>
      <c r="L1722">
        <v>113</v>
      </c>
      <c r="M1722">
        <v>30</v>
      </c>
      <c r="N1722">
        <v>0</v>
      </c>
      <c r="O1722">
        <v>0</v>
      </c>
      <c r="P1722">
        <v>0</v>
      </c>
      <c r="Q1722" t="s">
        <v>42</v>
      </c>
      <c r="T1722" t="s">
        <v>806</v>
      </c>
      <c r="U1722" t="s">
        <v>169</v>
      </c>
      <c r="V1722" t="s">
        <v>38</v>
      </c>
      <c r="W1722" t="s">
        <v>39</v>
      </c>
      <c r="Y1722">
        <v>2018</v>
      </c>
      <c r="Z1722">
        <v>1</v>
      </c>
      <c r="AA1722" t="s">
        <v>474</v>
      </c>
      <c r="AB1722" t="s">
        <v>807</v>
      </c>
      <c r="AC1722" s="1">
        <v>43313</v>
      </c>
      <c r="AE1722" t="s">
        <v>41</v>
      </c>
    </row>
    <row r="1723" spans="1:31" x14ac:dyDescent="0.25">
      <c r="A1723">
        <v>2019</v>
      </c>
      <c r="B1723">
        <v>3</v>
      </c>
      <c r="C1723">
        <v>23</v>
      </c>
      <c r="D1723">
        <v>1</v>
      </c>
      <c r="E1723">
        <v>1</v>
      </c>
      <c r="F1723">
        <v>35000</v>
      </c>
      <c r="G1723">
        <v>3251060</v>
      </c>
      <c r="H1723" t="s">
        <v>803</v>
      </c>
      <c r="I1723" t="s">
        <v>804</v>
      </c>
      <c r="J1723" t="s">
        <v>34</v>
      </c>
      <c r="K1723">
        <v>0</v>
      </c>
      <c r="L1723">
        <v>114</v>
      </c>
      <c r="M1723">
        <v>10</v>
      </c>
      <c r="N1723">
        <v>0</v>
      </c>
      <c r="O1723">
        <v>0</v>
      </c>
      <c r="P1723">
        <v>0</v>
      </c>
      <c r="Q1723" t="s">
        <v>43</v>
      </c>
      <c r="T1723" t="s">
        <v>806</v>
      </c>
      <c r="U1723" t="s">
        <v>169</v>
      </c>
      <c r="V1723" t="s">
        <v>38</v>
      </c>
      <c r="W1723" t="s">
        <v>39</v>
      </c>
      <c r="Y1723">
        <v>2018</v>
      </c>
      <c r="Z1723">
        <v>1</v>
      </c>
      <c r="AA1723" t="s">
        <v>474</v>
      </c>
      <c r="AB1723" t="s">
        <v>807</v>
      </c>
      <c r="AC1723" s="1">
        <v>43313</v>
      </c>
      <c r="AE1723" t="s">
        <v>41</v>
      </c>
    </row>
    <row r="1724" spans="1:31" x14ac:dyDescent="0.25">
      <c r="A1724">
        <v>2019</v>
      </c>
      <c r="B1724">
        <v>3</v>
      </c>
      <c r="C1724">
        <v>23</v>
      </c>
      <c r="D1724">
        <v>1</v>
      </c>
      <c r="E1724">
        <v>1</v>
      </c>
      <c r="F1724">
        <v>35000</v>
      </c>
      <c r="G1724">
        <v>3251060</v>
      </c>
      <c r="H1724" t="s">
        <v>803</v>
      </c>
      <c r="I1724" t="s">
        <v>804</v>
      </c>
      <c r="J1724" t="s">
        <v>34</v>
      </c>
      <c r="K1724">
        <v>0</v>
      </c>
      <c r="L1724">
        <v>123</v>
      </c>
      <c r="M1724">
        <v>30</v>
      </c>
      <c r="N1724">
        <v>0</v>
      </c>
      <c r="O1724">
        <v>0</v>
      </c>
      <c r="P1724">
        <v>0</v>
      </c>
      <c r="Q1724" t="s">
        <v>44</v>
      </c>
      <c r="T1724" t="s">
        <v>806</v>
      </c>
      <c r="U1724" t="s">
        <v>169</v>
      </c>
      <c r="V1724" t="s">
        <v>38</v>
      </c>
      <c r="W1724" t="s">
        <v>39</v>
      </c>
      <c r="Y1724">
        <v>2018</v>
      </c>
      <c r="Z1724">
        <v>1</v>
      </c>
      <c r="AA1724" t="s">
        <v>474</v>
      </c>
      <c r="AB1724" t="s">
        <v>807</v>
      </c>
      <c r="AC1724" s="1">
        <v>43313</v>
      </c>
      <c r="AE1724" t="s">
        <v>41</v>
      </c>
    </row>
    <row r="1725" spans="1:31" x14ac:dyDescent="0.25">
      <c r="A1725">
        <v>2019</v>
      </c>
      <c r="B1725">
        <v>3</v>
      </c>
      <c r="C1725">
        <v>23</v>
      </c>
      <c r="D1725">
        <v>1</v>
      </c>
      <c r="E1725">
        <v>1</v>
      </c>
      <c r="F1725">
        <v>35000</v>
      </c>
      <c r="G1725">
        <v>3251060</v>
      </c>
      <c r="H1725" t="s">
        <v>803</v>
      </c>
      <c r="I1725" t="s">
        <v>804</v>
      </c>
      <c r="J1725" t="s">
        <v>34</v>
      </c>
      <c r="K1725">
        <v>0</v>
      </c>
      <c r="L1725">
        <v>125</v>
      </c>
      <c r="M1725">
        <v>30</v>
      </c>
      <c r="N1725">
        <v>0</v>
      </c>
      <c r="O1725">
        <v>0</v>
      </c>
      <c r="P1725">
        <v>0</v>
      </c>
      <c r="Q1725" t="s">
        <v>45</v>
      </c>
      <c r="T1725" t="s">
        <v>806</v>
      </c>
      <c r="U1725" t="s">
        <v>169</v>
      </c>
      <c r="V1725" t="s">
        <v>38</v>
      </c>
      <c r="W1725" t="s">
        <v>39</v>
      </c>
      <c r="Y1725">
        <v>2018</v>
      </c>
      <c r="Z1725">
        <v>1</v>
      </c>
      <c r="AA1725" t="s">
        <v>474</v>
      </c>
      <c r="AB1725" t="s">
        <v>807</v>
      </c>
      <c r="AC1725" s="1">
        <v>43313</v>
      </c>
      <c r="AE1725" t="s">
        <v>41</v>
      </c>
    </row>
    <row r="1726" spans="1:31" x14ac:dyDescent="0.25">
      <c r="A1726">
        <v>2019</v>
      </c>
      <c r="B1726">
        <v>3</v>
      </c>
      <c r="C1726">
        <v>23</v>
      </c>
      <c r="D1726">
        <v>1</v>
      </c>
      <c r="E1726">
        <v>1</v>
      </c>
      <c r="F1726">
        <v>35000</v>
      </c>
      <c r="G1726">
        <v>3251060</v>
      </c>
      <c r="H1726" t="s">
        <v>803</v>
      </c>
      <c r="I1726" t="s">
        <v>804</v>
      </c>
      <c r="J1726" t="s">
        <v>34</v>
      </c>
      <c r="K1726">
        <v>0</v>
      </c>
      <c r="L1726">
        <v>131</v>
      </c>
      <c r="M1726">
        <v>30</v>
      </c>
      <c r="N1726">
        <v>0</v>
      </c>
      <c r="O1726">
        <v>0</v>
      </c>
      <c r="P1726">
        <v>0</v>
      </c>
      <c r="Q1726" t="s">
        <v>46</v>
      </c>
      <c r="T1726" t="s">
        <v>806</v>
      </c>
      <c r="U1726" t="s">
        <v>169</v>
      </c>
      <c r="V1726" t="s">
        <v>38</v>
      </c>
      <c r="W1726" t="s">
        <v>39</v>
      </c>
      <c r="Y1726">
        <v>2018</v>
      </c>
      <c r="Z1726">
        <v>1</v>
      </c>
      <c r="AA1726" t="s">
        <v>474</v>
      </c>
      <c r="AB1726" t="s">
        <v>807</v>
      </c>
      <c r="AC1726" s="1">
        <v>43313</v>
      </c>
      <c r="AE1726" t="s">
        <v>41</v>
      </c>
    </row>
    <row r="1727" spans="1:31" x14ac:dyDescent="0.25">
      <c r="A1727">
        <v>2019</v>
      </c>
      <c r="B1727">
        <v>3</v>
      </c>
      <c r="C1727">
        <v>23</v>
      </c>
      <c r="D1727">
        <v>1</v>
      </c>
      <c r="E1727">
        <v>1</v>
      </c>
      <c r="F1727">
        <v>35000</v>
      </c>
      <c r="G1727">
        <v>3251060</v>
      </c>
      <c r="H1727" t="s">
        <v>803</v>
      </c>
      <c r="I1727" t="s">
        <v>804</v>
      </c>
      <c r="J1727" t="s">
        <v>34</v>
      </c>
      <c r="K1727">
        <v>0</v>
      </c>
      <c r="L1727">
        <v>133</v>
      </c>
      <c r="M1727">
        <v>30</v>
      </c>
      <c r="N1727">
        <v>0</v>
      </c>
      <c r="O1727">
        <v>720000</v>
      </c>
      <c r="P1727">
        <v>720000</v>
      </c>
      <c r="Q1727" t="s">
        <v>47</v>
      </c>
      <c r="T1727" t="s">
        <v>806</v>
      </c>
      <c r="U1727" t="s">
        <v>169</v>
      </c>
      <c r="V1727" t="s">
        <v>38</v>
      </c>
      <c r="W1727" t="s">
        <v>39</v>
      </c>
      <c r="Y1727">
        <v>2018</v>
      </c>
      <c r="Z1727">
        <v>1</v>
      </c>
      <c r="AA1727" t="s">
        <v>474</v>
      </c>
      <c r="AB1727" t="s">
        <v>807</v>
      </c>
      <c r="AC1727" s="1">
        <v>43313</v>
      </c>
      <c r="AE1727" t="s">
        <v>41</v>
      </c>
    </row>
    <row r="1728" spans="1:31" x14ac:dyDescent="0.25">
      <c r="A1728">
        <v>2019</v>
      </c>
      <c r="B1728">
        <v>3</v>
      </c>
      <c r="C1728">
        <v>23</v>
      </c>
      <c r="D1728">
        <v>1</v>
      </c>
      <c r="E1728">
        <v>1</v>
      </c>
      <c r="F1728">
        <v>35000</v>
      </c>
      <c r="G1728">
        <v>3251060</v>
      </c>
      <c r="H1728" t="s">
        <v>803</v>
      </c>
      <c r="I1728" t="s">
        <v>804</v>
      </c>
      <c r="J1728" t="s">
        <v>34</v>
      </c>
      <c r="K1728">
        <v>0</v>
      </c>
      <c r="L1728">
        <v>199</v>
      </c>
      <c r="M1728">
        <v>30</v>
      </c>
      <c r="N1728">
        <v>0</v>
      </c>
      <c r="O1728">
        <v>0</v>
      </c>
      <c r="P1728">
        <v>0</v>
      </c>
      <c r="Q1728" t="s">
        <v>48</v>
      </c>
      <c r="T1728" t="s">
        <v>806</v>
      </c>
      <c r="U1728" t="s">
        <v>169</v>
      </c>
      <c r="V1728" t="s">
        <v>38</v>
      </c>
      <c r="W1728" t="s">
        <v>39</v>
      </c>
      <c r="Y1728">
        <v>2018</v>
      </c>
      <c r="Z1728">
        <v>1</v>
      </c>
      <c r="AA1728" t="s">
        <v>474</v>
      </c>
      <c r="AB1728" t="s">
        <v>807</v>
      </c>
      <c r="AC1728" s="1">
        <v>43313</v>
      </c>
      <c r="AE1728" t="s">
        <v>41</v>
      </c>
    </row>
    <row r="1729" spans="1:31" x14ac:dyDescent="0.25">
      <c r="A1729">
        <v>2019</v>
      </c>
      <c r="B1729">
        <v>3</v>
      </c>
      <c r="C1729">
        <v>23</v>
      </c>
      <c r="D1729">
        <v>1</v>
      </c>
      <c r="E1729">
        <v>1</v>
      </c>
      <c r="F1729">
        <v>35000</v>
      </c>
      <c r="G1729">
        <v>3251060</v>
      </c>
      <c r="H1729" t="s">
        <v>803</v>
      </c>
      <c r="I1729" t="s">
        <v>804</v>
      </c>
      <c r="J1729" t="s">
        <v>34</v>
      </c>
      <c r="K1729">
        <v>0</v>
      </c>
      <c r="L1729">
        <v>232</v>
      </c>
      <c r="M1729">
        <v>30</v>
      </c>
      <c r="N1729">
        <v>0</v>
      </c>
      <c r="O1729">
        <v>0</v>
      </c>
      <c r="P1729">
        <v>0</v>
      </c>
      <c r="Q1729" t="s">
        <v>49</v>
      </c>
      <c r="T1729" t="s">
        <v>806</v>
      </c>
      <c r="U1729" t="s">
        <v>169</v>
      </c>
      <c r="V1729" t="s">
        <v>38</v>
      </c>
      <c r="W1729" t="s">
        <v>39</v>
      </c>
      <c r="Y1729">
        <v>2018</v>
      </c>
      <c r="Z1729">
        <v>1</v>
      </c>
      <c r="AA1729" t="s">
        <v>474</v>
      </c>
      <c r="AB1729" t="s">
        <v>807</v>
      </c>
      <c r="AC1729" s="1">
        <v>43313</v>
      </c>
      <c r="AE1729" t="s">
        <v>41</v>
      </c>
    </row>
    <row r="1730" spans="1:31" x14ac:dyDescent="0.25">
      <c r="A1730">
        <v>2019</v>
      </c>
      <c r="B1730">
        <v>3</v>
      </c>
      <c r="C1730">
        <v>23</v>
      </c>
      <c r="D1730">
        <v>1</v>
      </c>
      <c r="E1730">
        <v>1</v>
      </c>
      <c r="F1730">
        <v>47000</v>
      </c>
      <c r="G1730">
        <v>3254662</v>
      </c>
      <c r="H1730" t="s">
        <v>808</v>
      </c>
      <c r="I1730" t="s">
        <v>809</v>
      </c>
      <c r="J1730" t="s">
        <v>34</v>
      </c>
      <c r="K1730">
        <f>O1730+O1731+O1732+O1733+O1734+O1735+O1736+O1737+O1738</f>
        <v>2451000</v>
      </c>
      <c r="L1730">
        <v>111</v>
      </c>
      <c r="M1730">
        <v>10</v>
      </c>
      <c r="N1730" t="s">
        <v>72</v>
      </c>
      <c r="O1730">
        <v>2400000</v>
      </c>
      <c r="P1730">
        <v>2184000</v>
      </c>
      <c r="Q1730" t="s">
        <v>36</v>
      </c>
      <c r="T1730" t="s">
        <v>73</v>
      </c>
      <c r="U1730" t="s">
        <v>139</v>
      </c>
      <c r="V1730" t="s">
        <v>38</v>
      </c>
      <c r="W1730" t="s">
        <v>39</v>
      </c>
      <c r="Y1730">
        <v>2013</v>
      </c>
      <c r="Z1730">
        <v>1</v>
      </c>
      <c r="AA1730" t="s">
        <v>75</v>
      </c>
      <c r="AB1730" t="s">
        <v>69</v>
      </c>
      <c r="AC1730" s="1">
        <v>41548</v>
      </c>
      <c r="AE1730" t="s">
        <v>41</v>
      </c>
    </row>
    <row r="1731" spans="1:31" x14ac:dyDescent="0.25">
      <c r="A1731">
        <v>2019</v>
      </c>
      <c r="B1731">
        <v>3</v>
      </c>
      <c r="C1731">
        <v>23</v>
      </c>
      <c r="D1731">
        <v>1</v>
      </c>
      <c r="E1731">
        <v>1</v>
      </c>
      <c r="F1731">
        <v>47000</v>
      </c>
      <c r="G1731">
        <v>3254662</v>
      </c>
      <c r="H1731" t="s">
        <v>808</v>
      </c>
      <c r="I1731" t="s">
        <v>809</v>
      </c>
      <c r="J1731" t="s">
        <v>34</v>
      </c>
      <c r="K1731">
        <v>0</v>
      </c>
      <c r="L1731">
        <v>113</v>
      </c>
      <c r="M1731">
        <v>30</v>
      </c>
      <c r="N1731">
        <v>0</v>
      </c>
      <c r="O1731">
        <v>0</v>
      </c>
      <c r="P1731">
        <v>0</v>
      </c>
      <c r="Q1731" t="s">
        <v>42</v>
      </c>
      <c r="T1731" t="s">
        <v>73</v>
      </c>
      <c r="U1731" t="s">
        <v>139</v>
      </c>
      <c r="V1731" t="s">
        <v>38</v>
      </c>
      <c r="W1731" t="s">
        <v>39</v>
      </c>
      <c r="Y1731">
        <v>2013</v>
      </c>
      <c r="Z1731">
        <v>1</v>
      </c>
      <c r="AA1731" t="s">
        <v>75</v>
      </c>
      <c r="AB1731" t="s">
        <v>69</v>
      </c>
      <c r="AC1731" s="1">
        <v>41548</v>
      </c>
      <c r="AE1731" t="s">
        <v>41</v>
      </c>
    </row>
    <row r="1732" spans="1:31" x14ac:dyDescent="0.25">
      <c r="A1732">
        <v>2019</v>
      </c>
      <c r="B1732">
        <v>3</v>
      </c>
      <c r="C1732">
        <v>23</v>
      </c>
      <c r="D1732">
        <v>1</v>
      </c>
      <c r="E1732">
        <v>1</v>
      </c>
      <c r="F1732">
        <v>47000</v>
      </c>
      <c r="G1732">
        <v>3254662</v>
      </c>
      <c r="H1732" t="s">
        <v>808</v>
      </c>
      <c r="I1732" t="s">
        <v>809</v>
      </c>
      <c r="J1732" t="s">
        <v>34</v>
      </c>
      <c r="K1732">
        <v>0</v>
      </c>
      <c r="L1732">
        <v>114</v>
      </c>
      <c r="M1732">
        <v>10</v>
      </c>
      <c r="N1732">
        <v>0</v>
      </c>
      <c r="O1732">
        <v>0</v>
      </c>
      <c r="P1732">
        <v>0</v>
      </c>
      <c r="Q1732" t="s">
        <v>43</v>
      </c>
      <c r="T1732" t="s">
        <v>73</v>
      </c>
      <c r="U1732" t="s">
        <v>139</v>
      </c>
      <c r="V1732" t="s">
        <v>38</v>
      </c>
      <c r="W1732" t="s">
        <v>39</v>
      </c>
      <c r="Y1732">
        <v>2013</v>
      </c>
      <c r="Z1732">
        <v>1</v>
      </c>
      <c r="AA1732" t="s">
        <v>75</v>
      </c>
      <c r="AB1732" t="s">
        <v>69</v>
      </c>
      <c r="AC1732" s="1">
        <v>41548</v>
      </c>
      <c r="AE1732" t="s">
        <v>41</v>
      </c>
    </row>
    <row r="1733" spans="1:31" x14ac:dyDescent="0.25">
      <c r="A1733">
        <v>2019</v>
      </c>
      <c r="B1733">
        <v>3</v>
      </c>
      <c r="C1733">
        <v>23</v>
      </c>
      <c r="D1733">
        <v>1</v>
      </c>
      <c r="E1733">
        <v>1</v>
      </c>
      <c r="F1733">
        <v>47000</v>
      </c>
      <c r="G1733">
        <v>3254662</v>
      </c>
      <c r="H1733" t="s">
        <v>808</v>
      </c>
      <c r="I1733" t="s">
        <v>809</v>
      </c>
      <c r="J1733" t="s">
        <v>34</v>
      </c>
      <c r="K1733">
        <v>0</v>
      </c>
      <c r="L1733">
        <v>123</v>
      </c>
      <c r="M1733">
        <v>30</v>
      </c>
      <c r="N1733">
        <v>0</v>
      </c>
      <c r="O1733">
        <v>51000</v>
      </c>
      <c r="P1733">
        <v>51000</v>
      </c>
      <c r="Q1733" t="s">
        <v>44</v>
      </c>
      <c r="T1733" t="s">
        <v>73</v>
      </c>
      <c r="U1733" t="s">
        <v>139</v>
      </c>
      <c r="V1733" t="s">
        <v>38</v>
      </c>
      <c r="W1733" t="s">
        <v>39</v>
      </c>
      <c r="Y1733">
        <v>2013</v>
      </c>
      <c r="Z1733">
        <v>1</v>
      </c>
      <c r="AA1733" t="s">
        <v>75</v>
      </c>
      <c r="AB1733" t="s">
        <v>69</v>
      </c>
      <c r="AC1733" s="1">
        <v>41548</v>
      </c>
      <c r="AE1733" t="s">
        <v>41</v>
      </c>
    </row>
    <row r="1734" spans="1:31" x14ac:dyDescent="0.25">
      <c r="A1734">
        <v>2019</v>
      </c>
      <c r="B1734">
        <v>3</v>
      </c>
      <c r="C1734">
        <v>23</v>
      </c>
      <c r="D1734">
        <v>1</v>
      </c>
      <c r="E1734">
        <v>1</v>
      </c>
      <c r="F1734">
        <v>47000</v>
      </c>
      <c r="G1734">
        <v>3254662</v>
      </c>
      <c r="H1734" t="s">
        <v>808</v>
      </c>
      <c r="I1734" t="s">
        <v>809</v>
      </c>
      <c r="J1734" t="s">
        <v>34</v>
      </c>
      <c r="K1734">
        <v>0</v>
      </c>
      <c r="L1734">
        <v>125</v>
      </c>
      <c r="M1734">
        <v>30</v>
      </c>
      <c r="N1734">
        <v>0</v>
      </c>
      <c r="O1734">
        <v>0</v>
      </c>
      <c r="P1734">
        <v>0</v>
      </c>
      <c r="Q1734" t="s">
        <v>45</v>
      </c>
      <c r="T1734" t="s">
        <v>73</v>
      </c>
      <c r="U1734" t="s">
        <v>139</v>
      </c>
      <c r="V1734" t="s">
        <v>38</v>
      </c>
      <c r="W1734" t="s">
        <v>39</v>
      </c>
      <c r="Y1734">
        <v>2013</v>
      </c>
      <c r="Z1734">
        <v>1</v>
      </c>
      <c r="AA1734" t="s">
        <v>75</v>
      </c>
      <c r="AB1734" t="s">
        <v>69</v>
      </c>
      <c r="AC1734" s="1">
        <v>41548</v>
      </c>
      <c r="AE1734" t="s">
        <v>41</v>
      </c>
    </row>
    <row r="1735" spans="1:31" x14ac:dyDescent="0.25">
      <c r="A1735">
        <v>2019</v>
      </c>
      <c r="B1735">
        <v>3</v>
      </c>
      <c r="C1735">
        <v>23</v>
      </c>
      <c r="D1735">
        <v>1</v>
      </c>
      <c r="E1735">
        <v>1</v>
      </c>
      <c r="F1735">
        <v>47000</v>
      </c>
      <c r="G1735">
        <v>3254662</v>
      </c>
      <c r="H1735" t="s">
        <v>808</v>
      </c>
      <c r="I1735" t="s">
        <v>809</v>
      </c>
      <c r="J1735" t="s">
        <v>34</v>
      </c>
      <c r="K1735">
        <v>0</v>
      </c>
      <c r="L1735">
        <v>131</v>
      </c>
      <c r="M1735">
        <v>30</v>
      </c>
      <c r="N1735">
        <v>0</v>
      </c>
      <c r="O1735">
        <v>0</v>
      </c>
      <c r="P1735">
        <v>0</v>
      </c>
      <c r="Q1735" t="s">
        <v>46</v>
      </c>
      <c r="T1735" t="s">
        <v>73</v>
      </c>
      <c r="U1735" t="s">
        <v>139</v>
      </c>
      <c r="V1735" t="s">
        <v>38</v>
      </c>
      <c r="W1735" t="s">
        <v>39</v>
      </c>
      <c r="Y1735">
        <v>2013</v>
      </c>
      <c r="Z1735">
        <v>1</v>
      </c>
      <c r="AA1735" t="s">
        <v>75</v>
      </c>
      <c r="AB1735" t="s">
        <v>69</v>
      </c>
      <c r="AC1735" s="1">
        <v>41548</v>
      </c>
      <c r="AE1735" t="s">
        <v>41</v>
      </c>
    </row>
    <row r="1736" spans="1:31" x14ac:dyDescent="0.25">
      <c r="A1736">
        <v>2019</v>
      </c>
      <c r="B1736">
        <v>3</v>
      </c>
      <c r="C1736">
        <v>23</v>
      </c>
      <c r="D1736">
        <v>1</v>
      </c>
      <c r="E1736">
        <v>1</v>
      </c>
      <c r="F1736">
        <v>47000</v>
      </c>
      <c r="G1736">
        <v>3254662</v>
      </c>
      <c r="H1736" t="s">
        <v>808</v>
      </c>
      <c r="I1736" t="s">
        <v>809</v>
      </c>
      <c r="J1736" t="s">
        <v>34</v>
      </c>
      <c r="K1736">
        <v>0</v>
      </c>
      <c r="L1736">
        <v>133</v>
      </c>
      <c r="M1736">
        <v>30</v>
      </c>
      <c r="N1736">
        <v>0</v>
      </c>
      <c r="O1736">
        <v>0</v>
      </c>
      <c r="P1736">
        <v>0</v>
      </c>
      <c r="Q1736" t="s">
        <v>47</v>
      </c>
      <c r="T1736" t="s">
        <v>73</v>
      </c>
      <c r="U1736" t="s">
        <v>139</v>
      </c>
      <c r="V1736" t="s">
        <v>38</v>
      </c>
      <c r="W1736" t="s">
        <v>39</v>
      </c>
      <c r="Y1736">
        <v>2013</v>
      </c>
      <c r="Z1736">
        <v>1</v>
      </c>
      <c r="AA1736" t="s">
        <v>75</v>
      </c>
      <c r="AB1736" t="s">
        <v>69</v>
      </c>
      <c r="AC1736" s="1">
        <v>41548</v>
      </c>
      <c r="AE1736" t="s">
        <v>41</v>
      </c>
    </row>
    <row r="1737" spans="1:31" x14ac:dyDescent="0.25">
      <c r="A1737">
        <v>2019</v>
      </c>
      <c r="B1737">
        <v>3</v>
      </c>
      <c r="C1737">
        <v>23</v>
      </c>
      <c r="D1737">
        <v>1</v>
      </c>
      <c r="E1737">
        <v>1</v>
      </c>
      <c r="F1737">
        <v>47000</v>
      </c>
      <c r="G1737">
        <v>3254662</v>
      </c>
      <c r="H1737" t="s">
        <v>808</v>
      </c>
      <c r="I1737" t="s">
        <v>809</v>
      </c>
      <c r="J1737" t="s">
        <v>34</v>
      </c>
      <c r="K1737">
        <v>0</v>
      </c>
      <c r="L1737">
        <v>199</v>
      </c>
      <c r="M1737">
        <v>30</v>
      </c>
      <c r="N1737">
        <v>0</v>
      </c>
      <c r="O1737">
        <v>0</v>
      </c>
      <c r="P1737">
        <v>0</v>
      </c>
      <c r="Q1737" t="s">
        <v>48</v>
      </c>
      <c r="T1737" t="s">
        <v>73</v>
      </c>
      <c r="U1737" t="s">
        <v>139</v>
      </c>
      <c r="V1737" t="s">
        <v>38</v>
      </c>
      <c r="W1737" t="s">
        <v>39</v>
      </c>
      <c r="Y1737">
        <v>2013</v>
      </c>
      <c r="Z1737">
        <v>1</v>
      </c>
      <c r="AA1737" t="s">
        <v>75</v>
      </c>
      <c r="AB1737" t="s">
        <v>69</v>
      </c>
      <c r="AC1737" s="1">
        <v>41548</v>
      </c>
      <c r="AE1737" t="s">
        <v>41</v>
      </c>
    </row>
    <row r="1738" spans="1:31" x14ac:dyDescent="0.25">
      <c r="A1738">
        <v>2019</v>
      </c>
      <c r="B1738">
        <v>3</v>
      </c>
      <c r="C1738">
        <v>23</v>
      </c>
      <c r="D1738">
        <v>1</v>
      </c>
      <c r="E1738">
        <v>1</v>
      </c>
      <c r="F1738">
        <v>47000</v>
      </c>
      <c r="G1738">
        <v>3254662</v>
      </c>
      <c r="H1738" t="s">
        <v>808</v>
      </c>
      <c r="I1738" t="s">
        <v>809</v>
      </c>
      <c r="J1738" t="s">
        <v>34</v>
      </c>
      <c r="K1738">
        <v>0</v>
      </c>
      <c r="L1738">
        <v>232</v>
      </c>
      <c r="M1738">
        <v>30</v>
      </c>
      <c r="N1738">
        <v>0</v>
      </c>
      <c r="O1738">
        <v>0</v>
      </c>
      <c r="P1738">
        <v>0</v>
      </c>
      <c r="Q1738" t="s">
        <v>49</v>
      </c>
      <c r="T1738" t="s">
        <v>73</v>
      </c>
      <c r="U1738" t="s">
        <v>139</v>
      </c>
      <c r="V1738" t="s">
        <v>38</v>
      </c>
      <c r="W1738" t="s">
        <v>39</v>
      </c>
      <c r="Y1738">
        <v>2013</v>
      </c>
      <c r="Z1738">
        <v>1</v>
      </c>
      <c r="AA1738" t="s">
        <v>75</v>
      </c>
      <c r="AB1738" t="s">
        <v>69</v>
      </c>
      <c r="AC1738" s="1">
        <v>41548</v>
      </c>
      <c r="AE1738" t="s">
        <v>41</v>
      </c>
    </row>
    <row r="1739" spans="1:31" x14ac:dyDescent="0.25">
      <c r="A1739">
        <v>2019</v>
      </c>
      <c r="B1739">
        <v>3</v>
      </c>
      <c r="C1739">
        <v>23</v>
      </c>
      <c r="D1739">
        <v>1</v>
      </c>
      <c r="E1739">
        <v>1</v>
      </c>
      <c r="F1739">
        <v>16000</v>
      </c>
      <c r="G1739">
        <v>3263664</v>
      </c>
      <c r="H1739" t="s">
        <v>810</v>
      </c>
      <c r="I1739" t="s">
        <v>811</v>
      </c>
      <c r="J1739" t="s">
        <v>34</v>
      </c>
      <c r="K1739">
        <f>O1739+O1740+O1741+O1742+O1743+O1744+O1745+O1746+O1747</f>
        <v>7586566</v>
      </c>
      <c r="L1739">
        <v>111</v>
      </c>
      <c r="M1739">
        <v>30</v>
      </c>
      <c r="N1739" t="s">
        <v>52</v>
      </c>
      <c r="O1739">
        <v>4100000</v>
      </c>
      <c r="P1739">
        <v>3731000</v>
      </c>
      <c r="Q1739" t="s">
        <v>36</v>
      </c>
      <c r="T1739" t="s">
        <v>37</v>
      </c>
      <c r="U1739" t="s">
        <v>229</v>
      </c>
      <c r="V1739" t="s">
        <v>38</v>
      </c>
      <c r="W1739" t="s">
        <v>39</v>
      </c>
      <c r="Y1739">
        <v>2013</v>
      </c>
      <c r="Z1739">
        <v>1</v>
      </c>
      <c r="AA1739" t="s">
        <v>366</v>
      </c>
      <c r="AB1739" t="s">
        <v>812</v>
      </c>
      <c r="AC1739" s="1">
        <v>41548</v>
      </c>
      <c r="AE1739" t="s">
        <v>41</v>
      </c>
    </row>
    <row r="1740" spans="1:31" x14ac:dyDescent="0.25">
      <c r="A1740">
        <v>2019</v>
      </c>
      <c r="B1740">
        <v>3</v>
      </c>
      <c r="C1740">
        <v>23</v>
      </c>
      <c r="D1740">
        <v>1</v>
      </c>
      <c r="E1740">
        <v>1</v>
      </c>
      <c r="F1740">
        <v>16000</v>
      </c>
      <c r="G1740">
        <v>3263664</v>
      </c>
      <c r="H1740" t="s">
        <v>810</v>
      </c>
      <c r="I1740" t="s">
        <v>811</v>
      </c>
      <c r="J1740" t="s">
        <v>34</v>
      </c>
      <c r="K1740">
        <v>0</v>
      </c>
      <c r="L1740">
        <v>113</v>
      </c>
      <c r="M1740">
        <v>30</v>
      </c>
      <c r="N1740">
        <v>0</v>
      </c>
      <c r="O1740">
        <v>0</v>
      </c>
      <c r="P1740">
        <v>0</v>
      </c>
      <c r="Q1740" t="s">
        <v>42</v>
      </c>
      <c r="T1740" t="s">
        <v>37</v>
      </c>
      <c r="U1740" t="s">
        <v>229</v>
      </c>
      <c r="V1740" t="s">
        <v>38</v>
      </c>
      <c r="W1740" t="s">
        <v>39</v>
      </c>
      <c r="Y1740">
        <v>2013</v>
      </c>
      <c r="Z1740">
        <v>1</v>
      </c>
      <c r="AA1740" t="s">
        <v>366</v>
      </c>
      <c r="AB1740" t="s">
        <v>812</v>
      </c>
      <c r="AC1740" s="1">
        <v>41548</v>
      </c>
      <c r="AE1740" t="s">
        <v>41</v>
      </c>
    </row>
    <row r="1741" spans="1:31" x14ac:dyDescent="0.25">
      <c r="A1741">
        <v>2019</v>
      </c>
      <c r="B1741">
        <v>3</v>
      </c>
      <c r="C1741">
        <v>23</v>
      </c>
      <c r="D1741">
        <v>1</v>
      </c>
      <c r="E1741">
        <v>1</v>
      </c>
      <c r="F1741">
        <v>16000</v>
      </c>
      <c r="G1741">
        <v>3263664</v>
      </c>
      <c r="H1741" t="s">
        <v>810</v>
      </c>
      <c r="I1741" t="s">
        <v>811</v>
      </c>
      <c r="J1741" t="s">
        <v>34</v>
      </c>
      <c r="K1741">
        <v>0</v>
      </c>
      <c r="L1741">
        <v>114</v>
      </c>
      <c r="M1741">
        <v>30</v>
      </c>
      <c r="N1741">
        <v>0</v>
      </c>
      <c r="O1741">
        <v>0</v>
      </c>
      <c r="P1741">
        <v>0</v>
      </c>
      <c r="Q1741" t="s">
        <v>43</v>
      </c>
      <c r="T1741" t="s">
        <v>37</v>
      </c>
      <c r="U1741" t="s">
        <v>229</v>
      </c>
      <c r="V1741" t="s">
        <v>38</v>
      </c>
      <c r="W1741" t="s">
        <v>39</v>
      </c>
      <c r="Y1741">
        <v>2013</v>
      </c>
      <c r="Z1741">
        <v>1</v>
      </c>
      <c r="AA1741" t="s">
        <v>366</v>
      </c>
      <c r="AB1741" t="s">
        <v>812</v>
      </c>
      <c r="AC1741" s="1">
        <v>41548</v>
      </c>
      <c r="AE1741" t="s">
        <v>41</v>
      </c>
    </row>
    <row r="1742" spans="1:31" x14ac:dyDescent="0.25">
      <c r="A1742">
        <v>2019</v>
      </c>
      <c r="B1742">
        <v>3</v>
      </c>
      <c r="C1742">
        <v>23</v>
      </c>
      <c r="D1742">
        <v>1</v>
      </c>
      <c r="E1742">
        <v>1</v>
      </c>
      <c r="F1742">
        <v>16000</v>
      </c>
      <c r="G1742">
        <v>3263664</v>
      </c>
      <c r="H1742" t="s">
        <v>810</v>
      </c>
      <c r="I1742" t="s">
        <v>811</v>
      </c>
      <c r="J1742" t="s">
        <v>34</v>
      </c>
      <c r="K1742">
        <v>0</v>
      </c>
      <c r="L1742">
        <v>123</v>
      </c>
      <c r="M1742">
        <v>30</v>
      </c>
      <c r="N1742">
        <v>0</v>
      </c>
      <c r="O1742">
        <v>1086566</v>
      </c>
      <c r="P1742">
        <v>1086566</v>
      </c>
      <c r="Q1742" t="s">
        <v>44</v>
      </c>
      <c r="T1742" t="s">
        <v>37</v>
      </c>
      <c r="U1742" t="s">
        <v>229</v>
      </c>
      <c r="V1742" t="s">
        <v>38</v>
      </c>
      <c r="W1742" t="s">
        <v>39</v>
      </c>
      <c r="Y1742">
        <v>2013</v>
      </c>
      <c r="Z1742">
        <v>1</v>
      </c>
      <c r="AA1742" t="s">
        <v>366</v>
      </c>
      <c r="AB1742" t="s">
        <v>812</v>
      </c>
      <c r="AC1742" s="1">
        <v>41548</v>
      </c>
      <c r="AE1742" t="s">
        <v>41</v>
      </c>
    </row>
    <row r="1743" spans="1:31" x14ac:dyDescent="0.25">
      <c r="A1743">
        <v>2019</v>
      </c>
      <c r="B1743">
        <v>3</v>
      </c>
      <c r="C1743">
        <v>23</v>
      </c>
      <c r="D1743">
        <v>1</v>
      </c>
      <c r="E1743">
        <v>1</v>
      </c>
      <c r="F1743">
        <v>16000</v>
      </c>
      <c r="G1743">
        <v>3263664</v>
      </c>
      <c r="H1743" t="s">
        <v>810</v>
      </c>
      <c r="I1743" t="s">
        <v>811</v>
      </c>
      <c r="J1743" t="s">
        <v>34</v>
      </c>
      <c r="K1743">
        <v>0</v>
      </c>
      <c r="L1743">
        <v>125</v>
      </c>
      <c r="M1743">
        <v>30</v>
      </c>
      <c r="N1743">
        <v>0</v>
      </c>
      <c r="O1743">
        <v>0</v>
      </c>
      <c r="P1743">
        <v>0</v>
      </c>
      <c r="Q1743" t="s">
        <v>45</v>
      </c>
      <c r="T1743" t="s">
        <v>37</v>
      </c>
      <c r="U1743" t="s">
        <v>229</v>
      </c>
      <c r="V1743" t="s">
        <v>38</v>
      </c>
      <c r="W1743" t="s">
        <v>39</v>
      </c>
      <c r="Y1743">
        <v>2013</v>
      </c>
      <c r="Z1743">
        <v>1</v>
      </c>
      <c r="AA1743" t="s">
        <v>366</v>
      </c>
      <c r="AB1743" t="s">
        <v>812</v>
      </c>
      <c r="AC1743" s="1">
        <v>41548</v>
      </c>
      <c r="AE1743" t="s">
        <v>41</v>
      </c>
    </row>
    <row r="1744" spans="1:31" x14ac:dyDescent="0.25">
      <c r="A1744">
        <v>2019</v>
      </c>
      <c r="B1744">
        <v>3</v>
      </c>
      <c r="C1744">
        <v>23</v>
      </c>
      <c r="D1744">
        <v>1</v>
      </c>
      <c r="E1744">
        <v>1</v>
      </c>
      <c r="F1744">
        <v>16000</v>
      </c>
      <c r="G1744">
        <v>3263664</v>
      </c>
      <c r="H1744" t="s">
        <v>810</v>
      </c>
      <c r="I1744" t="s">
        <v>811</v>
      </c>
      <c r="J1744" t="s">
        <v>34</v>
      </c>
      <c r="K1744">
        <v>0</v>
      </c>
      <c r="L1744">
        <v>131</v>
      </c>
      <c r="M1744">
        <v>30</v>
      </c>
      <c r="N1744">
        <v>0</v>
      </c>
      <c r="O1744">
        <v>0</v>
      </c>
      <c r="P1744">
        <v>0</v>
      </c>
      <c r="Q1744" t="s">
        <v>46</v>
      </c>
      <c r="T1744" t="s">
        <v>37</v>
      </c>
      <c r="U1744" t="s">
        <v>229</v>
      </c>
      <c r="V1744" t="s">
        <v>38</v>
      </c>
      <c r="W1744" t="s">
        <v>39</v>
      </c>
      <c r="Y1744">
        <v>2013</v>
      </c>
      <c r="Z1744">
        <v>1</v>
      </c>
      <c r="AA1744" t="s">
        <v>366</v>
      </c>
      <c r="AB1744" t="s">
        <v>812</v>
      </c>
      <c r="AC1744" s="1">
        <v>41548</v>
      </c>
      <c r="AE1744" t="s">
        <v>41</v>
      </c>
    </row>
    <row r="1745" spans="1:31" x14ac:dyDescent="0.25">
      <c r="A1745">
        <v>2019</v>
      </c>
      <c r="B1745">
        <v>3</v>
      </c>
      <c r="C1745">
        <v>23</v>
      </c>
      <c r="D1745">
        <v>1</v>
      </c>
      <c r="E1745">
        <v>1</v>
      </c>
      <c r="F1745">
        <v>16000</v>
      </c>
      <c r="G1745">
        <v>3263664</v>
      </c>
      <c r="H1745" t="s">
        <v>810</v>
      </c>
      <c r="I1745" t="s">
        <v>811</v>
      </c>
      <c r="J1745" t="s">
        <v>34</v>
      </c>
      <c r="K1745">
        <v>0</v>
      </c>
      <c r="L1745">
        <v>133</v>
      </c>
      <c r="M1745">
        <v>30</v>
      </c>
      <c r="N1745">
        <v>0</v>
      </c>
      <c r="O1745">
        <v>1500000</v>
      </c>
      <c r="P1745">
        <v>1500000</v>
      </c>
      <c r="Q1745" t="s">
        <v>47</v>
      </c>
      <c r="T1745" t="s">
        <v>37</v>
      </c>
      <c r="U1745" t="s">
        <v>229</v>
      </c>
      <c r="V1745" t="s">
        <v>38</v>
      </c>
      <c r="W1745" t="s">
        <v>39</v>
      </c>
      <c r="Y1745">
        <v>2013</v>
      </c>
      <c r="Z1745">
        <v>1</v>
      </c>
      <c r="AA1745" t="s">
        <v>366</v>
      </c>
      <c r="AB1745" t="s">
        <v>812</v>
      </c>
      <c r="AC1745" s="1">
        <v>41548</v>
      </c>
      <c r="AE1745" t="s">
        <v>41</v>
      </c>
    </row>
    <row r="1746" spans="1:31" x14ac:dyDescent="0.25">
      <c r="A1746">
        <v>2019</v>
      </c>
      <c r="B1746">
        <v>3</v>
      </c>
      <c r="C1746">
        <v>23</v>
      </c>
      <c r="D1746">
        <v>1</v>
      </c>
      <c r="E1746">
        <v>1</v>
      </c>
      <c r="F1746">
        <v>16000</v>
      </c>
      <c r="G1746">
        <v>3263664</v>
      </c>
      <c r="H1746" t="s">
        <v>810</v>
      </c>
      <c r="I1746" t="s">
        <v>811</v>
      </c>
      <c r="J1746" t="s">
        <v>34</v>
      </c>
      <c r="K1746">
        <v>0</v>
      </c>
      <c r="L1746">
        <v>199</v>
      </c>
      <c r="M1746">
        <v>30</v>
      </c>
      <c r="N1746">
        <v>0</v>
      </c>
      <c r="O1746">
        <v>900000</v>
      </c>
      <c r="P1746">
        <v>819000</v>
      </c>
      <c r="Q1746" t="s">
        <v>48</v>
      </c>
      <c r="T1746" t="s">
        <v>37</v>
      </c>
      <c r="U1746" t="s">
        <v>229</v>
      </c>
      <c r="V1746" t="s">
        <v>38</v>
      </c>
      <c r="W1746" t="s">
        <v>39</v>
      </c>
      <c r="Y1746">
        <v>2013</v>
      </c>
      <c r="Z1746">
        <v>1</v>
      </c>
      <c r="AA1746" t="s">
        <v>366</v>
      </c>
      <c r="AB1746" t="s">
        <v>812</v>
      </c>
      <c r="AC1746" s="1">
        <v>41548</v>
      </c>
      <c r="AE1746" t="s">
        <v>41</v>
      </c>
    </row>
    <row r="1747" spans="1:31" x14ac:dyDescent="0.25">
      <c r="A1747">
        <v>2019</v>
      </c>
      <c r="B1747">
        <v>3</v>
      </c>
      <c r="C1747">
        <v>23</v>
      </c>
      <c r="D1747">
        <v>1</v>
      </c>
      <c r="E1747">
        <v>1</v>
      </c>
      <c r="F1747">
        <v>16000</v>
      </c>
      <c r="G1747">
        <v>3263664</v>
      </c>
      <c r="H1747" t="s">
        <v>810</v>
      </c>
      <c r="I1747" t="s">
        <v>811</v>
      </c>
      <c r="J1747" t="s">
        <v>34</v>
      </c>
      <c r="K1747">
        <v>0</v>
      </c>
      <c r="L1747">
        <v>232</v>
      </c>
      <c r="M1747">
        <v>30</v>
      </c>
      <c r="N1747">
        <v>0</v>
      </c>
      <c r="O1747">
        <v>0</v>
      </c>
      <c r="P1747">
        <v>0</v>
      </c>
      <c r="Q1747" t="s">
        <v>49</v>
      </c>
      <c r="T1747" t="s">
        <v>37</v>
      </c>
      <c r="U1747" t="s">
        <v>229</v>
      </c>
      <c r="V1747" t="s">
        <v>38</v>
      </c>
      <c r="W1747" t="s">
        <v>39</v>
      </c>
      <c r="Y1747">
        <v>2013</v>
      </c>
      <c r="Z1747">
        <v>1</v>
      </c>
      <c r="AA1747" t="s">
        <v>366</v>
      </c>
      <c r="AB1747" t="s">
        <v>812</v>
      </c>
      <c r="AC1747" s="1">
        <v>41548</v>
      </c>
      <c r="AE1747" t="s">
        <v>41</v>
      </c>
    </row>
    <row r="1748" spans="1:31" x14ac:dyDescent="0.25">
      <c r="A1748">
        <v>2019</v>
      </c>
      <c r="B1748">
        <v>3</v>
      </c>
      <c r="C1748">
        <v>23</v>
      </c>
      <c r="D1748">
        <v>1</v>
      </c>
      <c r="E1748">
        <v>1</v>
      </c>
      <c r="F1748">
        <v>30000</v>
      </c>
      <c r="G1748">
        <v>3306019</v>
      </c>
      <c r="H1748" t="s">
        <v>813</v>
      </c>
      <c r="I1748" t="s">
        <v>814</v>
      </c>
      <c r="J1748" t="s">
        <v>34</v>
      </c>
      <c r="K1748">
        <f>O1748+O1749+O1750+O1751+O1752+O1753+O1754+O1755+O1756</f>
        <v>4087005</v>
      </c>
      <c r="L1748">
        <v>111</v>
      </c>
      <c r="M1748">
        <v>10</v>
      </c>
      <c r="N1748" t="s">
        <v>128</v>
      </c>
      <c r="O1748">
        <v>3500000</v>
      </c>
      <c r="P1748">
        <v>3185000</v>
      </c>
      <c r="Q1748" t="s">
        <v>36</v>
      </c>
      <c r="T1748" t="s">
        <v>37</v>
      </c>
      <c r="U1748" t="s">
        <v>139</v>
      </c>
      <c r="V1748" t="s">
        <v>38</v>
      </c>
      <c r="W1748" t="s">
        <v>39</v>
      </c>
      <c r="Y1748">
        <v>2014</v>
      </c>
      <c r="Z1748">
        <v>1</v>
      </c>
      <c r="AA1748" t="s">
        <v>815</v>
      </c>
      <c r="AB1748" t="s">
        <v>816</v>
      </c>
      <c r="AC1748" s="1">
        <v>41869</v>
      </c>
      <c r="AE1748" t="s">
        <v>41</v>
      </c>
    </row>
    <row r="1749" spans="1:31" x14ac:dyDescent="0.25">
      <c r="A1749">
        <v>2019</v>
      </c>
      <c r="B1749">
        <v>3</v>
      </c>
      <c r="C1749">
        <v>23</v>
      </c>
      <c r="D1749">
        <v>1</v>
      </c>
      <c r="E1749">
        <v>1</v>
      </c>
      <c r="F1749">
        <v>30000</v>
      </c>
      <c r="G1749">
        <v>3306019</v>
      </c>
      <c r="H1749" t="s">
        <v>813</v>
      </c>
      <c r="I1749" t="s">
        <v>814</v>
      </c>
      <c r="J1749" t="s">
        <v>34</v>
      </c>
      <c r="K1749">
        <v>0</v>
      </c>
      <c r="L1749">
        <v>113</v>
      </c>
      <c r="M1749">
        <v>30</v>
      </c>
      <c r="N1749">
        <v>0</v>
      </c>
      <c r="O1749">
        <v>0</v>
      </c>
      <c r="P1749">
        <v>0</v>
      </c>
      <c r="Q1749" t="s">
        <v>42</v>
      </c>
      <c r="T1749" t="s">
        <v>37</v>
      </c>
      <c r="U1749" t="s">
        <v>139</v>
      </c>
      <c r="V1749" t="s">
        <v>38</v>
      </c>
      <c r="W1749" t="s">
        <v>39</v>
      </c>
      <c r="Y1749">
        <v>2014</v>
      </c>
      <c r="Z1749">
        <v>1</v>
      </c>
      <c r="AA1749" t="s">
        <v>815</v>
      </c>
      <c r="AB1749" t="s">
        <v>816</v>
      </c>
      <c r="AC1749" s="1">
        <v>41869</v>
      </c>
      <c r="AE1749" t="s">
        <v>41</v>
      </c>
    </row>
    <row r="1750" spans="1:31" x14ac:dyDescent="0.25">
      <c r="A1750">
        <v>2019</v>
      </c>
      <c r="B1750">
        <v>3</v>
      </c>
      <c r="C1750">
        <v>23</v>
      </c>
      <c r="D1750">
        <v>1</v>
      </c>
      <c r="E1750">
        <v>1</v>
      </c>
      <c r="F1750">
        <v>30000</v>
      </c>
      <c r="G1750">
        <v>3306019</v>
      </c>
      <c r="H1750" t="s">
        <v>813</v>
      </c>
      <c r="I1750" t="s">
        <v>814</v>
      </c>
      <c r="J1750" t="s">
        <v>34</v>
      </c>
      <c r="K1750">
        <v>0</v>
      </c>
      <c r="L1750">
        <v>114</v>
      </c>
      <c r="M1750">
        <v>10</v>
      </c>
      <c r="N1750">
        <v>0</v>
      </c>
      <c r="O1750">
        <v>0</v>
      </c>
      <c r="P1750">
        <v>0</v>
      </c>
      <c r="Q1750" t="s">
        <v>43</v>
      </c>
      <c r="T1750" t="s">
        <v>37</v>
      </c>
      <c r="U1750" t="s">
        <v>139</v>
      </c>
      <c r="V1750" t="s">
        <v>38</v>
      </c>
      <c r="W1750" t="s">
        <v>39</v>
      </c>
      <c r="Y1750">
        <v>2014</v>
      </c>
      <c r="Z1750">
        <v>1</v>
      </c>
      <c r="AA1750" t="s">
        <v>815</v>
      </c>
      <c r="AB1750" t="s">
        <v>816</v>
      </c>
      <c r="AC1750" s="1">
        <v>41869</v>
      </c>
      <c r="AE1750" t="s">
        <v>41</v>
      </c>
    </row>
    <row r="1751" spans="1:31" x14ac:dyDescent="0.25">
      <c r="A1751">
        <v>2019</v>
      </c>
      <c r="B1751">
        <v>3</v>
      </c>
      <c r="C1751">
        <v>23</v>
      </c>
      <c r="D1751">
        <v>1</v>
      </c>
      <c r="E1751">
        <v>1</v>
      </c>
      <c r="F1751">
        <v>30000</v>
      </c>
      <c r="G1751">
        <v>3306019</v>
      </c>
      <c r="H1751" t="s">
        <v>813</v>
      </c>
      <c r="I1751" t="s">
        <v>814</v>
      </c>
      <c r="J1751" t="s">
        <v>34</v>
      </c>
      <c r="K1751">
        <v>0</v>
      </c>
      <c r="L1751">
        <v>123</v>
      </c>
      <c r="M1751">
        <v>30</v>
      </c>
      <c r="N1751">
        <v>0</v>
      </c>
      <c r="O1751">
        <v>123955</v>
      </c>
      <c r="P1751">
        <v>123955</v>
      </c>
      <c r="Q1751" t="s">
        <v>44</v>
      </c>
      <c r="T1751" t="s">
        <v>37</v>
      </c>
      <c r="U1751" t="s">
        <v>139</v>
      </c>
      <c r="V1751" t="s">
        <v>38</v>
      </c>
      <c r="W1751" t="s">
        <v>39</v>
      </c>
      <c r="Y1751">
        <v>2014</v>
      </c>
      <c r="Z1751">
        <v>1</v>
      </c>
      <c r="AA1751" t="s">
        <v>815</v>
      </c>
      <c r="AB1751" t="s">
        <v>816</v>
      </c>
      <c r="AC1751" s="1">
        <v>41869</v>
      </c>
      <c r="AE1751" t="s">
        <v>41</v>
      </c>
    </row>
    <row r="1752" spans="1:31" x14ac:dyDescent="0.25">
      <c r="A1752">
        <v>2019</v>
      </c>
      <c r="B1752">
        <v>3</v>
      </c>
      <c r="C1752">
        <v>23</v>
      </c>
      <c r="D1752">
        <v>1</v>
      </c>
      <c r="E1752">
        <v>1</v>
      </c>
      <c r="F1752">
        <v>30000</v>
      </c>
      <c r="G1752">
        <v>3306019</v>
      </c>
      <c r="H1752" t="s">
        <v>813</v>
      </c>
      <c r="I1752" t="s">
        <v>814</v>
      </c>
      <c r="J1752" t="s">
        <v>34</v>
      </c>
      <c r="K1752">
        <v>0</v>
      </c>
      <c r="L1752">
        <v>125</v>
      </c>
      <c r="M1752">
        <v>30</v>
      </c>
      <c r="N1752">
        <v>0</v>
      </c>
      <c r="O1752">
        <v>0</v>
      </c>
      <c r="P1752">
        <v>0</v>
      </c>
      <c r="Q1752" t="s">
        <v>45</v>
      </c>
      <c r="T1752" t="s">
        <v>37</v>
      </c>
      <c r="U1752" t="s">
        <v>139</v>
      </c>
      <c r="V1752" t="s">
        <v>38</v>
      </c>
      <c r="W1752" t="s">
        <v>39</v>
      </c>
      <c r="Y1752">
        <v>2014</v>
      </c>
      <c r="Z1752">
        <v>1</v>
      </c>
      <c r="AA1752" t="s">
        <v>815</v>
      </c>
      <c r="AB1752" t="s">
        <v>816</v>
      </c>
      <c r="AC1752" s="1">
        <v>41869</v>
      </c>
      <c r="AE1752" t="s">
        <v>41</v>
      </c>
    </row>
    <row r="1753" spans="1:31" x14ac:dyDescent="0.25">
      <c r="A1753">
        <v>2019</v>
      </c>
      <c r="B1753">
        <v>3</v>
      </c>
      <c r="C1753">
        <v>23</v>
      </c>
      <c r="D1753">
        <v>1</v>
      </c>
      <c r="E1753">
        <v>1</v>
      </c>
      <c r="F1753">
        <v>30000</v>
      </c>
      <c r="G1753">
        <v>3306019</v>
      </c>
      <c r="H1753" t="s">
        <v>813</v>
      </c>
      <c r="I1753" t="s">
        <v>814</v>
      </c>
      <c r="J1753" t="s">
        <v>34</v>
      </c>
      <c r="K1753">
        <v>0</v>
      </c>
      <c r="L1753">
        <v>131</v>
      </c>
      <c r="M1753">
        <v>30</v>
      </c>
      <c r="N1753">
        <v>0</v>
      </c>
      <c r="O1753">
        <v>0</v>
      </c>
      <c r="P1753">
        <v>0</v>
      </c>
      <c r="Q1753" t="s">
        <v>46</v>
      </c>
      <c r="T1753" t="s">
        <v>37</v>
      </c>
      <c r="U1753" t="s">
        <v>139</v>
      </c>
      <c r="V1753" t="s">
        <v>38</v>
      </c>
      <c r="W1753" t="s">
        <v>39</v>
      </c>
      <c r="Y1753">
        <v>2014</v>
      </c>
      <c r="Z1753">
        <v>1</v>
      </c>
      <c r="AA1753" t="s">
        <v>815</v>
      </c>
      <c r="AB1753" t="s">
        <v>816</v>
      </c>
      <c r="AC1753" s="1">
        <v>41869</v>
      </c>
      <c r="AE1753" t="s">
        <v>41</v>
      </c>
    </row>
    <row r="1754" spans="1:31" x14ac:dyDescent="0.25">
      <c r="A1754">
        <v>2019</v>
      </c>
      <c r="B1754">
        <v>3</v>
      </c>
      <c r="C1754">
        <v>23</v>
      </c>
      <c r="D1754">
        <v>1</v>
      </c>
      <c r="E1754">
        <v>1</v>
      </c>
      <c r="F1754">
        <v>30000</v>
      </c>
      <c r="G1754">
        <v>3306019</v>
      </c>
      <c r="H1754" t="s">
        <v>813</v>
      </c>
      <c r="I1754" t="s">
        <v>814</v>
      </c>
      <c r="J1754" t="s">
        <v>34</v>
      </c>
      <c r="K1754">
        <v>0</v>
      </c>
      <c r="L1754">
        <v>133</v>
      </c>
      <c r="M1754">
        <v>30</v>
      </c>
      <c r="N1754">
        <v>0</v>
      </c>
      <c r="O1754">
        <v>0</v>
      </c>
      <c r="P1754">
        <v>0</v>
      </c>
      <c r="Q1754" t="s">
        <v>47</v>
      </c>
      <c r="T1754" t="s">
        <v>37</v>
      </c>
      <c r="U1754" t="s">
        <v>139</v>
      </c>
      <c r="V1754" t="s">
        <v>38</v>
      </c>
      <c r="W1754" t="s">
        <v>39</v>
      </c>
      <c r="Y1754">
        <v>2014</v>
      </c>
      <c r="Z1754">
        <v>1</v>
      </c>
      <c r="AA1754" t="s">
        <v>815</v>
      </c>
      <c r="AB1754" t="s">
        <v>816</v>
      </c>
      <c r="AC1754" s="1">
        <v>41869</v>
      </c>
      <c r="AE1754" t="s">
        <v>41</v>
      </c>
    </row>
    <row r="1755" spans="1:31" x14ac:dyDescent="0.25">
      <c r="A1755">
        <v>2019</v>
      </c>
      <c r="B1755">
        <v>3</v>
      </c>
      <c r="C1755">
        <v>23</v>
      </c>
      <c r="D1755">
        <v>1</v>
      </c>
      <c r="E1755">
        <v>1</v>
      </c>
      <c r="F1755">
        <v>30000</v>
      </c>
      <c r="G1755">
        <v>3306019</v>
      </c>
      <c r="H1755" t="s">
        <v>813</v>
      </c>
      <c r="I1755" t="s">
        <v>814</v>
      </c>
      <c r="J1755" t="s">
        <v>34</v>
      </c>
      <c r="K1755">
        <v>0</v>
      </c>
      <c r="L1755">
        <v>199</v>
      </c>
      <c r="M1755">
        <v>30</v>
      </c>
      <c r="N1755">
        <v>0</v>
      </c>
      <c r="O1755">
        <v>0</v>
      </c>
      <c r="P1755">
        <v>0</v>
      </c>
      <c r="Q1755" t="s">
        <v>48</v>
      </c>
      <c r="T1755" t="s">
        <v>37</v>
      </c>
      <c r="U1755" t="s">
        <v>139</v>
      </c>
      <c r="V1755" t="s">
        <v>38</v>
      </c>
      <c r="W1755" t="s">
        <v>39</v>
      </c>
      <c r="Y1755">
        <v>2014</v>
      </c>
      <c r="Z1755">
        <v>1</v>
      </c>
      <c r="AA1755" t="s">
        <v>815</v>
      </c>
      <c r="AB1755" t="s">
        <v>816</v>
      </c>
      <c r="AC1755" s="1">
        <v>41869</v>
      </c>
      <c r="AE1755" t="s">
        <v>41</v>
      </c>
    </row>
    <row r="1756" spans="1:31" x14ac:dyDescent="0.25">
      <c r="A1756">
        <v>2019</v>
      </c>
      <c r="B1756">
        <v>3</v>
      </c>
      <c r="C1756">
        <v>23</v>
      </c>
      <c r="D1756">
        <v>1</v>
      </c>
      <c r="E1756">
        <v>1</v>
      </c>
      <c r="F1756">
        <v>30000</v>
      </c>
      <c r="G1756">
        <v>3306019</v>
      </c>
      <c r="H1756" t="s">
        <v>813</v>
      </c>
      <c r="I1756" t="s">
        <v>814</v>
      </c>
      <c r="J1756" t="s">
        <v>34</v>
      </c>
      <c r="K1756">
        <v>0</v>
      </c>
      <c r="L1756">
        <v>232</v>
      </c>
      <c r="M1756">
        <v>30</v>
      </c>
      <c r="N1756">
        <v>0</v>
      </c>
      <c r="O1756">
        <v>463050</v>
      </c>
      <c r="P1756">
        <v>463050</v>
      </c>
      <c r="Q1756" t="s">
        <v>49</v>
      </c>
      <c r="T1756" t="s">
        <v>37</v>
      </c>
      <c r="U1756" t="s">
        <v>139</v>
      </c>
      <c r="V1756" t="s">
        <v>38</v>
      </c>
      <c r="W1756" t="s">
        <v>39</v>
      </c>
      <c r="Y1756">
        <v>2014</v>
      </c>
      <c r="Z1756">
        <v>1</v>
      </c>
      <c r="AA1756" t="s">
        <v>815</v>
      </c>
      <c r="AB1756" t="s">
        <v>816</v>
      </c>
      <c r="AC1756" s="1">
        <v>41869</v>
      </c>
      <c r="AE1756" t="s">
        <v>41</v>
      </c>
    </row>
    <row r="1757" spans="1:31" x14ac:dyDescent="0.25">
      <c r="A1757">
        <v>2019</v>
      </c>
      <c r="B1757">
        <v>3</v>
      </c>
      <c r="C1757">
        <v>23</v>
      </c>
      <c r="D1757">
        <v>1</v>
      </c>
      <c r="E1757">
        <v>1</v>
      </c>
      <c r="F1757">
        <v>21000</v>
      </c>
      <c r="G1757">
        <v>3361267</v>
      </c>
      <c r="H1757" t="s">
        <v>817</v>
      </c>
      <c r="I1757" t="s">
        <v>818</v>
      </c>
      <c r="J1757" t="s">
        <v>34</v>
      </c>
      <c r="K1757">
        <f>O1757+O1758+O1759+O1760+O1761+O1762+O1763+O1764+O1765</f>
        <v>3663050</v>
      </c>
      <c r="L1757">
        <v>111</v>
      </c>
      <c r="M1757">
        <v>30</v>
      </c>
      <c r="N1757" t="s">
        <v>90</v>
      </c>
      <c r="O1757">
        <v>3200000</v>
      </c>
      <c r="P1757">
        <v>2912000</v>
      </c>
      <c r="Q1757" t="s">
        <v>36</v>
      </c>
      <c r="T1757" t="s">
        <v>73</v>
      </c>
      <c r="U1757" t="s">
        <v>1429</v>
      </c>
      <c r="V1757" t="s">
        <v>38</v>
      </c>
      <c r="W1757" t="s">
        <v>39</v>
      </c>
      <c r="Y1757">
        <v>2014</v>
      </c>
      <c r="Z1757">
        <v>1</v>
      </c>
      <c r="AA1757" t="s">
        <v>819</v>
      </c>
      <c r="AB1757" t="s">
        <v>820</v>
      </c>
      <c r="AC1757" s="1">
        <v>41869</v>
      </c>
      <c r="AE1757" t="s">
        <v>41</v>
      </c>
    </row>
    <row r="1758" spans="1:31" x14ac:dyDescent="0.25">
      <c r="A1758">
        <v>2019</v>
      </c>
      <c r="B1758">
        <v>3</v>
      </c>
      <c r="C1758">
        <v>23</v>
      </c>
      <c r="D1758">
        <v>1</v>
      </c>
      <c r="E1758">
        <v>1</v>
      </c>
      <c r="F1758">
        <v>21000</v>
      </c>
      <c r="G1758">
        <v>3361267</v>
      </c>
      <c r="H1758" t="s">
        <v>817</v>
      </c>
      <c r="I1758" t="s">
        <v>818</v>
      </c>
      <c r="J1758" t="s">
        <v>34</v>
      </c>
      <c r="K1758">
        <v>0</v>
      </c>
      <c r="L1758">
        <v>113</v>
      </c>
      <c r="M1758">
        <v>30</v>
      </c>
      <c r="N1758">
        <v>0</v>
      </c>
      <c r="O1758">
        <v>0</v>
      </c>
      <c r="P1758">
        <v>0</v>
      </c>
      <c r="Q1758" t="s">
        <v>42</v>
      </c>
      <c r="T1758" t="s">
        <v>73</v>
      </c>
      <c r="U1758" t="s">
        <v>1429</v>
      </c>
      <c r="V1758" t="s">
        <v>38</v>
      </c>
      <c r="W1758" t="s">
        <v>39</v>
      </c>
      <c r="Y1758">
        <v>2014</v>
      </c>
      <c r="Z1758">
        <v>1</v>
      </c>
      <c r="AA1758" t="s">
        <v>819</v>
      </c>
      <c r="AB1758" t="s">
        <v>820</v>
      </c>
      <c r="AC1758" s="1">
        <v>41869</v>
      </c>
      <c r="AE1758" t="s">
        <v>41</v>
      </c>
    </row>
    <row r="1759" spans="1:31" x14ac:dyDescent="0.25">
      <c r="A1759">
        <v>2019</v>
      </c>
      <c r="B1759">
        <v>3</v>
      </c>
      <c r="C1759">
        <v>23</v>
      </c>
      <c r="D1759">
        <v>1</v>
      </c>
      <c r="E1759">
        <v>1</v>
      </c>
      <c r="F1759">
        <v>21000</v>
      </c>
      <c r="G1759">
        <v>3361267</v>
      </c>
      <c r="H1759" t="s">
        <v>817</v>
      </c>
      <c r="I1759" t="s">
        <v>818</v>
      </c>
      <c r="J1759" t="s">
        <v>34</v>
      </c>
      <c r="K1759">
        <v>0</v>
      </c>
      <c r="L1759">
        <v>114</v>
      </c>
      <c r="M1759">
        <v>30</v>
      </c>
      <c r="N1759">
        <v>0</v>
      </c>
      <c r="O1759">
        <v>0</v>
      </c>
      <c r="P1759">
        <v>0</v>
      </c>
      <c r="Q1759" t="s">
        <v>43</v>
      </c>
      <c r="T1759" t="s">
        <v>73</v>
      </c>
      <c r="U1759" t="s">
        <v>1429</v>
      </c>
      <c r="V1759" t="s">
        <v>38</v>
      </c>
      <c r="W1759" t="s">
        <v>39</v>
      </c>
      <c r="Y1759">
        <v>2014</v>
      </c>
      <c r="Z1759">
        <v>1</v>
      </c>
      <c r="AA1759" t="s">
        <v>819</v>
      </c>
      <c r="AB1759" t="s">
        <v>820</v>
      </c>
      <c r="AC1759" s="1">
        <v>41869</v>
      </c>
      <c r="AE1759" t="s">
        <v>41</v>
      </c>
    </row>
    <row r="1760" spans="1:31" x14ac:dyDescent="0.25">
      <c r="A1760">
        <v>2019</v>
      </c>
      <c r="B1760">
        <v>3</v>
      </c>
      <c r="C1760">
        <v>23</v>
      </c>
      <c r="D1760">
        <v>1</v>
      </c>
      <c r="E1760">
        <v>1</v>
      </c>
      <c r="F1760">
        <v>21000</v>
      </c>
      <c r="G1760">
        <v>3361267</v>
      </c>
      <c r="H1760" t="s">
        <v>817</v>
      </c>
      <c r="I1760" t="s">
        <v>818</v>
      </c>
      <c r="J1760" t="s">
        <v>34</v>
      </c>
      <c r="K1760">
        <v>0</v>
      </c>
      <c r="L1760">
        <v>123</v>
      </c>
      <c r="M1760">
        <v>30</v>
      </c>
      <c r="N1760">
        <v>0</v>
      </c>
      <c r="O1760">
        <v>0</v>
      </c>
      <c r="P1760">
        <v>0</v>
      </c>
      <c r="Q1760" t="s">
        <v>44</v>
      </c>
      <c r="T1760" t="s">
        <v>73</v>
      </c>
      <c r="U1760" t="s">
        <v>1429</v>
      </c>
      <c r="V1760" t="s">
        <v>38</v>
      </c>
      <c r="W1760" t="s">
        <v>39</v>
      </c>
      <c r="Y1760">
        <v>2014</v>
      </c>
      <c r="Z1760">
        <v>1</v>
      </c>
      <c r="AA1760" t="s">
        <v>819</v>
      </c>
      <c r="AB1760" t="s">
        <v>820</v>
      </c>
      <c r="AC1760" s="1">
        <v>41869</v>
      </c>
      <c r="AE1760" t="s">
        <v>41</v>
      </c>
    </row>
    <row r="1761" spans="1:31" x14ac:dyDescent="0.25">
      <c r="A1761">
        <v>2019</v>
      </c>
      <c r="B1761">
        <v>3</v>
      </c>
      <c r="C1761">
        <v>23</v>
      </c>
      <c r="D1761">
        <v>1</v>
      </c>
      <c r="E1761">
        <v>1</v>
      </c>
      <c r="F1761">
        <v>21000</v>
      </c>
      <c r="G1761">
        <v>3361267</v>
      </c>
      <c r="H1761" t="s">
        <v>817</v>
      </c>
      <c r="I1761" t="s">
        <v>818</v>
      </c>
      <c r="J1761" t="s">
        <v>34</v>
      </c>
      <c r="K1761">
        <v>0</v>
      </c>
      <c r="L1761">
        <v>125</v>
      </c>
      <c r="M1761">
        <v>30</v>
      </c>
      <c r="N1761">
        <v>0</v>
      </c>
      <c r="O1761">
        <v>0</v>
      </c>
      <c r="P1761">
        <v>0</v>
      </c>
      <c r="Q1761" t="s">
        <v>45</v>
      </c>
      <c r="T1761" t="s">
        <v>73</v>
      </c>
      <c r="U1761" t="s">
        <v>1429</v>
      </c>
      <c r="V1761" t="s">
        <v>38</v>
      </c>
      <c r="W1761" t="s">
        <v>39</v>
      </c>
      <c r="Y1761">
        <v>2014</v>
      </c>
      <c r="Z1761">
        <v>1</v>
      </c>
      <c r="AA1761" t="s">
        <v>819</v>
      </c>
      <c r="AB1761" t="s">
        <v>820</v>
      </c>
      <c r="AC1761" s="1">
        <v>41869</v>
      </c>
      <c r="AE1761" t="s">
        <v>41</v>
      </c>
    </row>
    <row r="1762" spans="1:31" x14ac:dyDescent="0.25">
      <c r="A1762">
        <v>2019</v>
      </c>
      <c r="B1762">
        <v>3</v>
      </c>
      <c r="C1762">
        <v>23</v>
      </c>
      <c r="D1762">
        <v>1</v>
      </c>
      <c r="E1762">
        <v>1</v>
      </c>
      <c r="F1762">
        <v>21000</v>
      </c>
      <c r="G1762">
        <v>3361267</v>
      </c>
      <c r="H1762" t="s">
        <v>817</v>
      </c>
      <c r="I1762" t="s">
        <v>818</v>
      </c>
      <c r="J1762" t="s">
        <v>34</v>
      </c>
      <c r="K1762">
        <v>0</v>
      </c>
      <c r="L1762">
        <v>131</v>
      </c>
      <c r="M1762">
        <v>30</v>
      </c>
      <c r="N1762">
        <v>0</v>
      </c>
      <c r="O1762">
        <v>0</v>
      </c>
      <c r="P1762">
        <v>0</v>
      </c>
      <c r="Q1762" t="s">
        <v>46</v>
      </c>
      <c r="T1762" t="s">
        <v>73</v>
      </c>
      <c r="U1762" t="s">
        <v>1429</v>
      </c>
      <c r="V1762" t="s">
        <v>38</v>
      </c>
      <c r="W1762" t="s">
        <v>39</v>
      </c>
      <c r="Y1762">
        <v>2014</v>
      </c>
      <c r="Z1762">
        <v>1</v>
      </c>
      <c r="AA1762" t="s">
        <v>819</v>
      </c>
      <c r="AB1762" t="s">
        <v>820</v>
      </c>
      <c r="AC1762" s="1">
        <v>41869</v>
      </c>
      <c r="AE1762" t="s">
        <v>41</v>
      </c>
    </row>
    <row r="1763" spans="1:31" x14ac:dyDescent="0.25">
      <c r="A1763">
        <v>2019</v>
      </c>
      <c r="B1763">
        <v>3</v>
      </c>
      <c r="C1763">
        <v>23</v>
      </c>
      <c r="D1763">
        <v>1</v>
      </c>
      <c r="E1763">
        <v>1</v>
      </c>
      <c r="F1763">
        <v>21000</v>
      </c>
      <c r="G1763">
        <v>3361267</v>
      </c>
      <c r="H1763" t="s">
        <v>817</v>
      </c>
      <c r="I1763" t="s">
        <v>818</v>
      </c>
      <c r="J1763" t="s">
        <v>34</v>
      </c>
      <c r="K1763">
        <v>0</v>
      </c>
      <c r="L1763">
        <v>133</v>
      </c>
      <c r="M1763">
        <v>30</v>
      </c>
      <c r="N1763">
        <v>0</v>
      </c>
      <c r="O1763">
        <v>0</v>
      </c>
      <c r="P1763">
        <v>0</v>
      </c>
      <c r="Q1763" t="s">
        <v>47</v>
      </c>
      <c r="T1763" t="s">
        <v>73</v>
      </c>
      <c r="U1763" t="s">
        <v>1429</v>
      </c>
      <c r="V1763" t="s">
        <v>38</v>
      </c>
      <c r="W1763" t="s">
        <v>39</v>
      </c>
      <c r="Y1763">
        <v>2014</v>
      </c>
      <c r="Z1763">
        <v>1</v>
      </c>
      <c r="AA1763" t="s">
        <v>819</v>
      </c>
      <c r="AB1763" t="s">
        <v>820</v>
      </c>
      <c r="AC1763" s="1">
        <v>41869</v>
      </c>
      <c r="AE1763" t="s">
        <v>41</v>
      </c>
    </row>
    <row r="1764" spans="1:31" x14ac:dyDescent="0.25">
      <c r="A1764">
        <v>2019</v>
      </c>
      <c r="B1764">
        <v>3</v>
      </c>
      <c r="C1764">
        <v>23</v>
      </c>
      <c r="D1764">
        <v>1</v>
      </c>
      <c r="E1764">
        <v>1</v>
      </c>
      <c r="F1764">
        <v>21000</v>
      </c>
      <c r="G1764">
        <v>3361267</v>
      </c>
      <c r="H1764" t="s">
        <v>817</v>
      </c>
      <c r="I1764" t="s">
        <v>818</v>
      </c>
      <c r="J1764" t="s">
        <v>34</v>
      </c>
      <c r="K1764">
        <v>0</v>
      </c>
      <c r="L1764">
        <v>199</v>
      </c>
      <c r="M1764">
        <v>30</v>
      </c>
      <c r="N1764">
        <v>0</v>
      </c>
      <c r="O1764">
        <v>0</v>
      </c>
      <c r="P1764">
        <v>0</v>
      </c>
      <c r="Q1764" t="s">
        <v>48</v>
      </c>
      <c r="T1764" t="s">
        <v>73</v>
      </c>
      <c r="U1764" t="s">
        <v>1429</v>
      </c>
      <c r="V1764" t="s">
        <v>38</v>
      </c>
      <c r="W1764" t="s">
        <v>39</v>
      </c>
      <c r="Y1764">
        <v>2014</v>
      </c>
      <c r="Z1764">
        <v>1</v>
      </c>
      <c r="AA1764" t="s">
        <v>819</v>
      </c>
      <c r="AB1764" t="s">
        <v>820</v>
      </c>
      <c r="AC1764" s="1">
        <v>41869</v>
      </c>
      <c r="AE1764" t="s">
        <v>41</v>
      </c>
    </row>
    <row r="1765" spans="1:31" x14ac:dyDescent="0.25">
      <c r="A1765">
        <v>2019</v>
      </c>
      <c r="B1765">
        <v>3</v>
      </c>
      <c r="C1765">
        <v>23</v>
      </c>
      <c r="D1765">
        <v>1</v>
      </c>
      <c r="E1765">
        <v>1</v>
      </c>
      <c r="F1765">
        <v>21000</v>
      </c>
      <c r="G1765">
        <v>3361267</v>
      </c>
      <c r="H1765" t="s">
        <v>817</v>
      </c>
      <c r="I1765" t="s">
        <v>818</v>
      </c>
      <c r="J1765" t="s">
        <v>34</v>
      </c>
      <c r="K1765">
        <v>0</v>
      </c>
      <c r="L1765">
        <v>232</v>
      </c>
      <c r="M1765">
        <v>30</v>
      </c>
      <c r="N1765">
        <v>0</v>
      </c>
      <c r="O1765">
        <v>463050</v>
      </c>
      <c r="P1765">
        <v>463050</v>
      </c>
      <c r="Q1765" t="s">
        <v>49</v>
      </c>
      <c r="T1765" t="s">
        <v>73</v>
      </c>
      <c r="U1765" t="s">
        <v>1429</v>
      </c>
      <c r="V1765" t="s">
        <v>38</v>
      </c>
      <c r="W1765" t="s">
        <v>39</v>
      </c>
      <c r="Y1765">
        <v>2014</v>
      </c>
      <c r="Z1765">
        <v>1</v>
      </c>
      <c r="AA1765" t="s">
        <v>819</v>
      </c>
      <c r="AB1765" t="s">
        <v>820</v>
      </c>
      <c r="AC1765" s="1">
        <v>41869</v>
      </c>
      <c r="AE1765" t="s">
        <v>41</v>
      </c>
    </row>
    <row r="1766" spans="1:31" x14ac:dyDescent="0.25">
      <c r="A1766">
        <v>2019</v>
      </c>
      <c r="B1766">
        <v>3</v>
      </c>
      <c r="C1766">
        <v>23</v>
      </c>
      <c r="D1766">
        <v>1</v>
      </c>
      <c r="E1766">
        <v>1</v>
      </c>
      <c r="F1766">
        <v>10000</v>
      </c>
      <c r="G1766">
        <v>3373939</v>
      </c>
      <c r="H1766" t="s">
        <v>821</v>
      </c>
      <c r="I1766" t="s">
        <v>822</v>
      </c>
      <c r="J1766" t="s">
        <v>34</v>
      </c>
      <c r="K1766">
        <f>O1766+O1767+O1768+O1769+O1770+O1771+O1772+O1773+O1774</f>
        <v>5330000</v>
      </c>
      <c r="L1766">
        <v>111</v>
      </c>
      <c r="M1766">
        <v>30</v>
      </c>
      <c r="N1766" t="s">
        <v>52</v>
      </c>
      <c r="O1766">
        <v>4100000</v>
      </c>
      <c r="P1766">
        <v>3731000</v>
      </c>
      <c r="Q1766" t="s">
        <v>36</v>
      </c>
      <c r="T1766" t="s">
        <v>37</v>
      </c>
      <c r="U1766" t="s">
        <v>194</v>
      </c>
      <c r="V1766" t="s">
        <v>38</v>
      </c>
      <c r="W1766" t="s">
        <v>39</v>
      </c>
      <c r="Y1766">
        <v>2012</v>
      </c>
      <c r="Z1766">
        <v>1</v>
      </c>
      <c r="AA1766" t="s">
        <v>129</v>
      </c>
      <c r="AB1766" t="s">
        <v>823</v>
      </c>
      <c r="AC1766" s="1">
        <v>40940</v>
      </c>
      <c r="AE1766" t="s">
        <v>41</v>
      </c>
    </row>
    <row r="1767" spans="1:31" x14ac:dyDescent="0.25">
      <c r="A1767">
        <v>2019</v>
      </c>
      <c r="B1767">
        <v>3</v>
      </c>
      <c r="C1767">
        <v>23</v>
      </c>
      <c r="D1767">
        <v>1</v>
      </c>
      <c r="E1767">
        <v>1</v>
      </c>
      <c r="F1767">
        <v>10000</v>
      </c>
      <c r="G1767">
        <v>3373939</v>
      </c>
      <c r="H1767" t="s">
        <v>821</v>
      </c>
      <c r="I1767" t="s">
        <v>822</v>
      </c>
      <c r="J1767" t="s">
        <v>34</v>
      </c>
      <c r="K1767">
        <v>0</v>
      </c>
      <c r="L1767">
        <v>113</v>
      </c>
      <c r="M1767">
        <v>30</v>
      </c>
      <c r="N1767">
        <v>0</v>
      </c>
      <c r="O1767">
        <v>0</v>
      </c>
      <c r="P1767">
        <v>0</v>
      </c>
      <c r="Q1767" t="s">
        <v>42</v>
      </c>
      <c r="T1767" t="s">
        <v>37</v>
      </c>
      <c r="U1767" t="s">
        <v>194</v>
      </c>
      <c r="V1767" t="s">
        <v>38</v>
      </c>
      <c r="W1767" t="s">
        <v>39</v>
      </c>
      <c r="Y1767">
        <v>2012</v>
      </c>
      <c r="Z1767">
        <v>1</v>
      </c>
      <c r="AA1767" t="s">
        <v>129</v>
      </c>
      <c r="AB1767" t="s">
        <v>823</v>
      </c>
      <c r="AC1767" s="1">
        <v>40940</v>
      </c>
      <c r="AE1767" t="s">
        <v>41</v>
      </c>
    </row>
    <row r="1768" spans="1:31" x14ac:dyDescent="0.25">
      <c r="A1768">
        <v>2019</v>
      </c>
      <c r="B1768">
        <v>3</v>
      </c>
      <c r="C1768">
        <v>23</v>
      </c>
      <c r="D1768">
        <v>1</v>
      </c>
      <c r="E1768">
        <v>1</v>
      </c>
      <c r="F1768">
        <v>10000</v>
      </c>
      <c r="G1768">
        <v>3373939</v>
      </c>
      <c r="H1768" t="s">
        <v>821</v>
      </c>
      <c r="I1768" t="s">
        <v>822</v>
      </c>
      <c r="J1768" t="s">
        <v>34</v>
      </c>
      <c r="K1768">
        <v>0</v>
      </c>
      <c r="L1768">
        <v>114</v>
      </c>
      <c r="M1768">
        <v>30</v>
      </c>
      <c r="N1768">
        <v>0</v>
      </c>
      <c r="O1768">
        <v>0</v>
      </c>
      <c r="P1768">
        <v>0</v>
      </c>
      <c r="Q1768" t="s">
        <v>43</v>
      </c>
      <c r="T1768" t="s">
        <v>37</v>
      </c>
      <c r="U1768" t="s">
        <v>194</v>
      </c>
      <c r="V1768" t="s">
        <v>38</v>
      </c>
      <c r="W1768" t="s">
        <v>39</v>
      </c>
      <c r="Y1768">
        <v>2012</v>
      </c>
      <c r="Z1768">
        <v>1</v>
      </c>
      <c r="AA1768" t="s">
        <v>129</v>
      </c>
      <c r="AB1768" t="s">
        <v>823</v>
      </c>
      <c r="AC1768" s="1">
        <v>40940</v>
      </c>
      <c r="AE1768" t="s">
        <v>41</v>
      </c>
    </row>
    <row r="1769" spans="1:31" x14ac:dyDescent="0.25">
      <c r="A1769">
        <v>2019</v>
      </c>
      <c r="B1769">
        <v>3</v>
      </c>
      <c r="C1769">
        <v>23</v>
      </c>
      <c r="D1769">
        <v>1</v>
      </c>
      <c r="E1769">
        <v>1</v>
      </c>
      <c r="F1769">
        <v>10000</v>
      </c>
      <c r="G1769">
        <v>3373939</v>
      </c>
      <c r="H1769" t="s">
        <v>821</v>
      </c>
      <c r="I1769" t="s">
        <v>822</v>
      </c>
      <c r="J1769" t="s">
        <v>34</v>
      </c>
      <c r="K1769">
        <v>0</v>
      </c>
      <c r="L1769">
        <v>123</v>
      </c>
      <c r="M1769">
        <v>30</v>
      </c>
      <c r="N1769">
        <v>0</v>
      </c>
      <c r="O1769">
        <v>0</v>
      </c>
      <c r="P1769">
        <v>0</v>
      </c>
      <c r="Q1769" t="s">
        <v>44</v>
      </c>
      <c r="T1769" t="s">
        <v>37</v>
      </c>
      <c r="U1769" t="s">
        <v>194</v>
      </c>
      <c r="V1769" t="s">
        <v>38</v>
      </c>
      <c r="W1769" t="s">
        <v>39</v>
      </c>
      <c r="Y1769">
        <v>2012</v>
      </c>
      <c r="Z1769">
        <v>1</v>
      </c>
      <c r="AA1769" t="s">
        <v>129</v>
      </c>
      <c r="AB1769" t="s">
        <v>823</v>
      </c>
      <c r="AC1769" s="1">
        <v>40940</v>
      </c>
      <c r="AE1769" t="s">
        <v>41</v>
      </c>
    </row>
    <row r="1770" spans="1:31" x14ac:dyDescent="0.25">
      <c r="A1770">
        <v>2019</v>
      </c>
      <c r="B1770">
        <v>3</v>
      </c>
      <c r="C1770">
        <v>23</v>
      </c>
      <c r="D1770">
        <v>1</v>
      </c>
      <c r="E1770">
        <v>1</v>
      </c>
      <c r="F1770">
        <v>10000</v>
      </c>
      <c r="G1770">
        <v>3373939</v>
      </c>
      <c r="H1770" t="s">
        <v>821</v>
      </c>
      <c r="I1770" t="s">
        <v>822</v>
      </c>
      <c r="J1770" t="s">
        <v>34</v>
      </c>
      <c r="K1770">
        <v>0</v>
      </c>
      <c r="L1770">
        <v>125</v>
      </c>
      <c r="M1770">
        <v>30</v>
      </c>
      <c r="N1770">
        <v>0</v>
      </c>
      <c r="O1770">
        <v>0</v>
      </c>
      <c r="P1770">
        <v>0</v>
      </c>
      <c r="Q1770" t="s">
        <v>45</v>
      </c>
      <c r="T1770" t="s">
        <v>37</v>
      </c>
      <c r="U1770" t="s">
        <v>194</v>
      </c>
      <c r="V1770" t="s">
        <v>38</v>
      </c>
      <c r="W1770" t="s">
        <v>39</v>
      </c>
      <c r="Y1770">
        <v>2012</v>
      </c>
      <c r="Z1770">
        <v>1</v>
      </c>
      <c r="AA1770" t="s">
        <v>129</v>
      </c>
      <c r="AB1770" t="s">
        <v>823</v>
      </c>
      <c r="AC1770" s="1">
        <v>40940</v>
      </c>
      <c r="AE1770" t="s">
        <v>41</v>
      </c>
    </row>
    <row r="1771" spans="1:31" x14ac:dyDescent="0.25">
      <c r="A1771">
        <v>2019</v>
      </c>
      <c r="B1771">
        <v>3</v>
      </c>
      <c r="C1771">
        <v>23</v>
      </c>
      <c r="D1771">
        <v>1</v>
      </c>
      <c r="E1771">
        <v>1</v>
      </c>
      <c r="F1771">
        <v>10000</v>
      </c>
      <c r="G1771">
        <v>3373939</v>
      </c>
      <c r="H1771" t="s">
        <v>821</v>
      </c>
      <c r="I1771" t="s">
        <v>822</v>
      </c>
      <c r="J1771" t="s">
        <v>34</v>
      </c>
      <c r="K1771">
        <v>0</v>
      </c>
      <c r="L1771">
        <v>131</v>
      </c>
      <c r="M1771">
        <v>30</v>
      </c>
      <c r="N1771">
        <v>0</v>
      </c>
      <c r="O1771">
        <v>0</v>
      </c>
      <c r="P1771">
        <v>0</v>
      </c>
      <c r="Q1771" t="s">
        <v>46</v>
      </c>
      <c r="T1771" t="s">
        <v>37</v>
      </c>
      <c r="U1771" t="s">
        <v>194</v>
      </c>
      <c r="V1771" t="s">
        <v>38</v>
      </c>
      <c r="W1771" t="s">
        <v>39</v>
      </c>
      <c r="Y1771">
        <v>2012</v>
      </c>
      <c r="Z1771">
        <v>1</v>
      </c>
      <c r="AA1771" t="s">
        <v>129</v>
      </c>
      <c r="AB1771" t="s">
        <v>823</v>
      </c>
      <c r="AC1771" s="1">
        <v>40940</v>
      </c>
      <c r="AE1771" t="s">
        <v>41</v>
      </c>
    </row>
    <row r="1772" spans="1:31" x14ac:dyDescent="0.25">
      <c r="A1772">
        <v>2019</v>
      </c>
      <c r="B1772">
        <v>3</v>
      </c>
      <c r="C1772">
        <v>23</v>
      </c>
      <c r="D1772">
        <v>1</v>
      </c>
      <c r="E1772">
        <v>1</v>
      </c>
      <c r="F1772">
        <v>10000</v>
      </c>
      <c r="G1772">
        <v>3373939</v>
      </c>
      <c r="H1772" t="s">
        <v>821</v>
      </c>
      <c r="I1772" t="s">
        <v>822</v>
      </c>
      <c r="J1772" t="s">
        <v>34</v>
      </c>
      <c r="K1772">
        <v>0</v>
      </c>
      <c r="L1772">
        <v>133</v>
      </c>
      <c r="M1772">
        <v>30</v>
      </c>
      <c r="N1772">
        <v>0</v>
      </c>
      <c r="O1772">
        <v>1230000</v>
      </c>
      <c r="P1772">
        <v>1230000</v>
      </c>
      <c r="Q1772" t="s">
        <v>47</v>
      </c>
      <c r="T1772" t="s">
        <v>37</v>
      </c>
      <c r="U1772" t="s">
        <v>194</v>
      </c>
      <c r="V1772" t="s">
        <v>38</v>
      </c>
      <c r="W1772" t="s">
        <v>39</v>
      </c>
      <c r="Y1772">
        <v>2012</v>
      </c>
      <c r="Z1772">
        <v>1</v>
      </c>
      <c r="AA1772" t="s">
        <v>129</v>
      </c>
      <c r="AB1772" t="s">
        <v>823</v>
      </c>
      <c r="AC1772" s="1">
        <v>40940</v>
      </c>
      <c r="AE1772" t="s">
        <v>41</v>
      </c>
    </row>
    <row r="1773" spans="1:31" x14ac:dyDescent="0.25">
      <c r="A1773">
        <v>2019</v>
      </c>
      <c r="B1773">
        <v>3</v>
      </c>
      <c r="C1773">
        <v>23</v>
      </c>
      <c r="D1773">
        <v>1</v>
      </c>
      <c r="E1773">
        <v>1</v>
      </c>
      <c r="F1773">
        <v>10000</v>
      </c>
      <c r="G1773">
        <v>3373939</v>
      </c>
      <c r="H1773" t="s">
        <v>821</v>
      </c>
      <c r="I1773" t="s">
        <v>822</v>
      </c>
      <c r="J1773" t="s">
        <v>34</v>
      </c>
      <c r="K1773">
        <v>0</v>
      </c>
      <c r="L1773">
        <v>199</v>
      </c>
      <c r="M1773">
        <v>30</v>
      </c>
      <c r="N1773">
        <v>0</v>
      </c>
      <c r="O1773">
        <v>0</v>
      </c>
      <c r="P1773">
        <v>0</v>
      </c>
      <c r="Q1773" t="s">
        <v>48</v>
      </c>
      <c r="T1773" t="s">
        <v>37</v>
      </c>
      <c r="U1773" t="s">
        <v>194</v>
      </c>
      <c r="V1773" t="s">
        <v>38</v>
      </c>
      <c r="W1773" t="s">
        <v>39</v>
      </c>
      <c r="Y1773">
        <v>2012</v>
      </c>
      <c r="Z1773">
        <v>1</v>
      </c>
      <c r="AA1773" t="s">
        <v>129</v>
      </c>
      <c r="AB1773" t="s">
        <v>823</v>
      </c>
      <c r="AC1773" s="1">
        <v>40940</v>
      </c>
      <c r="AE1773" t="s">
        <v>41</v>
      </c>
    </row>
    <row r="1774" spans="1:31" x14ac:dyDescent="0.25">
      <c r="A1774">
        <v>2019</v>
      </c>
      <c r="B1774">
        <v>3</v>
      </c>
      <c r="C1774">
        <v>23</v>
      </c>
      <c r="D1774">
        <v>1</v>
      </c>
      <c r="E1774">
        <v>1</v>
      </c>
      <c r="F1774">
        <v>10000</v>
      </c>
      <c r="G1774">
        <v>3373939</v>
      </c>
      <c r="H1774" t="s">
        <v>821</v>
      </c>
      <c r="I1774" t="s">
        <v>822</v>
      </c>
      <c r="J1774" t="s">
        <v>34</v>
      </c>
      <c r="K1774">
        <v>0</v>
      </c>
      <c r="L1774">
        <v>232</v>
      </c>
      <c r="M1774">
        <v>30</v>
      </c>
      <c r="N1774">
        <v>0</v>
      </c>
      <c r="O1774">
        <v>0</v>
      </c>
      <c r="P1774">
        <v>0</v>
      </c>
      <c r="Q1774" t="s">
        <v>49</v>
      </c>
      <c r="T1774" t="s">
        <v>37</v>
      </c>
      <c r="U1774" t="s">
        <v>194</v>
      </c>
      <c r="V1774" t="s">
        <v>38</v>
      </c>
      <c r="W1774" t="s">
        <v>39</v>
      </c>
      <c r="Y1774">
        <v>2012</v>
      </c>
      <c r="Z1774">
        <v>1</v>
      </c>
      <c r="AA1774" t="s">
        <v>129</v>
      </c>
      <c r="AB1774" t="s">
        <v>823</v>
      </c>
      <c r="AC1774" s="1">
        <v>40940</v>
      </c>
      <c r="AE1774" t="s">
        <v>41</v>
      </c>
    </row>
    <row r="1775" spans="1:31" x14ac:dyDescent="0.25">
      <c r="A1775">
        <v>2019</v>
      </c>
      <c r="B1775">
        <v>3</v>
      </c>
      <c r="C1775">
        <v>23</v>
      </c>
      <c r="D1775">
        <v>1</v>
      </c>
      <c r="E1775">
        <v>1</v>
      </c>
      <c r="F1775">
        <v>4200</v>
      </c>
      <c r="G1775">
        <v>3380656</v>
      </c>
      <c r="H1775" t="s">
        <v>824</v>
      </c>
      <c r="I1775" t="s">
        <v>825</v>
      </c>
      <c r="J1775" t="s">
        <v>34</v>
      </c>
      <c r="K1775">
        <f>O1775+O1776+O1777+O1778+O1779+O1780+O1781+O1782+O1783</f>
        <v>6585000</v>
      </c>
      <c r="L1775">
        <v>111</v>
      </c>
      <c r="M1775">
        <v>30</v>
      </c>
      <c r="N1775" t="s">
        <v>163</v>
      </c>
      <c r="O1775">
        <v>5000000</v>
      </c>
      <c r="P1775">
        <v>4550000</v>
      </c>
      <c r="Q1775" t="s">
        <v>36</v>
      </c>
      <c r="T1775" t="s">
        <v>164</v>
      </c>
      <c r="U1775" t="s">
        <v>219</v>
      </c>
      <c r="V1775" t="s">
        <v>38</v>
      </c>
      <c r="W1775" t="s">
        <v>39</v>
      </c>
      <c r="Y1775">
        <v>2011</v>
      </c>
      <c r="Z1775">
        <v>1</v>
      </c>
      <c r="AA1775" t="s">
        <v>388</v>
      </c>
      <c r="AB1775" t="s">
        <v>826</v>
      </c>
      <c r="AC1775" s="1">
        <v>40848</v>
      </c>
      <c r="AE1775" t="s">
        <v>41</v>
      </c>
    </row>
    <row r="1776" spans="1:31" x14ac:dyDescent="0.25">
      <c r="A1776">
        <v>2019</v>
      </c>
      <c r="B1776">
        <v>3</v>
      </c>
      <c r="C1776">
        <v>23</v>
      </c>
      <c r="D1776">
        <v>1</v>
      </c>
      <c r="E1776">
        <v>1</v>
      </c>
      <c r="F1776">
        <v>4200</v>
      </c>
      <c r="G1776">
        <v>3380656</v>
      </c>
      <c r="H1776" t="s">
        <v>824</v>
      </c>
      <c r="I1776" t="s">
        <v>825</v>
      </c>
      <c r="J1776" t="s">
        <v>34</v>
      </c>
      <c r="K1776">
        <v>0</v>
      </c>
      <c r="L1776">
        <v>113</v>
      </c>
      <c r="M1776">
        <v>30</v>
      </c>
      <c r="N1776">
        <v>0</v>
      </c>
      <c r="O1776">
        <v>0</v>
      </c>
      <c r="P1776">
        <v>0</v>
      </c>
      <c r="Q1776" t="s">
        <v>42</v>
      </c>
      <c r="T1776" t="s">
        <v>164</v>
      </c>
      <c r="U1776" t="s">
        <v>219</v>
      </c>
      <c r="V1776" t="s">
        <v>38</v>
      </c>
      <c r="W1776" t="s">
        <v>39</v>
      </c>
      <c r="Y1776">
        <v>2011</v>
      </c>
      <c r="Z1776">
        <v>1</v>
      </c>
      <c r="AA1776" t="s">
        <v>388</v>
      </c>
      <c r="AB1776" t="s">
        <v>826</v>
      </c>
      <c r="AC1776" s="1">
        <v>40848</v>
      </c>
      <c r="AE1776" t="s">
        <v>41</v>
      </c>
    </row>
    <row r="1777" spans="1:31" x14ac:dyDescent="0.25">
      <c r="A1777">
        <v>2019</v>
      </c>
      <c r="B1777">
        <v>3</v>
      </c>
      <c r="C1777">
        <v>23</v>
      </c>
      <c r="D1777">
        <v>1</v>
      </c>
      <c r="E1777">
        <v>1</v>
      </c>
      <c r="F1777">
        <v>4200</v>
      </c>
      <c r="G1777">
        <v>3380656</v>
      </c>
      <c r="H1777" t="s">
        <v>824</v>
      </c>
      <c r="I1777" t="s">
        <v>825</v>
      </c>
      <c r="J1777" t="s">
        <v>34</v>
      </c>
      <c r="K1777">
        <v>0</v>
      </c>
      <c r="L1777">
        <v>114</v>
      </c>
      <c r="M1777">
        <v>30</v>
      </c>
      <c r="N1777">
        <v>0</v>
      </c>
      <c r="O1777">
        <v>0</v>
      </c>
      <c r="P1777">
        <v>0</v>
      </c>
      <c r="Q1777" t="s">
        <v>43</v>
      </c>
      <c r="T1777" t="s">
        <v>164</v>
      </c>
      <c r="U1777" t="s">
        <v>219</v>
      </c>
      <c r="V1777" t="s">
        <v>38</v>
      </c>
      <c r="W1777" t="s">
        <v>39</v>
      </c>
      <c r="Y1777">
        <v>2011</v>
      </c>
      <c r="Z1777">
        <v>1</v>
      </c>
      <c r="AA1777" t="s">
        <v>388</v>
      </c>
      <c r="AB1777" t="s">
        <v>826</v>
      </c>
      <c r="AC1777" s="1">
        <v>40848</v>
      </c>
      <c r="AE1777" t="s">
        <v>41</v>
      </c>
    </row>
    <row r="1778" spans="1:31" x14ac:dyDescent="0.25">
      <c r="A1778">
        <v>2019</v>
      </c>
      <c r="B1778">
        <v>3</v>
      </c>
      <c r="C1778">
        <v>23</v>
      </c>
      <c r="D1778">
        <v>1</v>
      </c>
      <c r="E1778">
        <v>1</v>
      </c>
      <c r="F1778">
        <v>4200</v>
      </c>
      <c r="G1778">
        <v>3380656</v>
      </c>
      <c r="H1778" t="s">
        <v>824</v>
      </c>
      <c r="I1778" t="s">
        <v>825</v>
      </c>
      <c r="J1778" t="s">
        <v>34</v>
      </c>
      <c r="K1778">
        <v>0</v>
      </c>
      <c r="L1778">
        <v>123</v>
      </c>
      <c r="M1778">
        <v>30</v>
      </c>
      <c r="N1778">
        <v>0</v>
      </c>
      <c r="O1778">
        <v>85000</v>
      </c>
      <c r="P1778">
        <v>85000</v>
      </c>
      <c r="Q1778" t="s">
        <v>44</v>
      </c>
      <c r="T1778" t="s">
        <v>164</v>
      </c>
      <c r="U1778" t="s">
        <v>219</v>
      </c>
      <c r="V1778" t="s">
        <v>38</v>
      </c>
      <c r="W1778" t="s">
        <v>39</v>
      </c>
      <c r="Y1778">
        <v>2011</v>
      </c>
      <c r="Z1778">
        <v>1</v>
      </c>
      <c r="AA1778" t="s">
        <v>388</v>
      </c>
      <c r="AB1778" t="s">
        <v>826</v>
      </c>
      <c r="AC1778" s="1">
        <v>40848</v>
      </c>
      <c r="AE1778" t="s">
        <v>41</v>
      </c>
    </row>
    <row r="1779" spans="1:31" x14ac:dyDescent="0.25">
      <c r="A1779">
        <v>2019</v>
      </c>
      <c r="B1779">
        <v>3</v>
      </c>
      <c r="C1779">
        <v>23</v>
      </c>
      <c r="D1779">
        <v>1</v>
      </c>
      <c r="E1779">
        <v>1</v>
      </c>
      <c r="F1779">
        <v>4200</v>
      </c>
      <c r="G1779">
        <v>3380656</v>
      </c>
      <c r="H1779" t="s">
        <v>824</v>
      </c>
      <c r="I1779" t="s">
        <v>825</v>
      </c>
      <c r="J1779" t="s">
        <v>34</v>
      </c>
      <c r="K1779">
        <v>0</v>
      </c>
      <c r="L1779">
        <v>125</v>
      </c>
      <c r="M1779">
        <v>30</v>
      </c>
      <c r="N1779">
        <v>0</v>
      </c>
      <c r="O1779">
        <v>0</v>
      </c>
      <c r="P1779">
        <v>0</v>
      </c>
      <c r="Q1779" t="s">
        <v>45</v>
      </c>
      <c r="T1779" t="s">
        <v>164</v>
      </c>
      <c r="U1779" t="s">
        <v>219</v>
      </c>
      <c r="V1779" t="s">
        <v>38</v>
      </c>
      <c r="W1779" t="s">
        <v>39</v>
      </c>
      <c r="Y1779">
        <v>2011</v>
      </c>
      <c r="Z1779">
        <v>1</v>
      </c>
      <c r="AA1779" t="s">
        <v>388</v>
      </c>
      <c r="AB1779" t="s">
        <v>826</v>
      </c>
      <c r="AC1779" s="1">
        <v>40848</v>
      </c>
      <c r="AE1779" t="s">
        <v>41</v>
      </c>
    </row>
    <row r="1780" spans="1:31" x14ac:dyDescent="0.25">
      <c r="A1780">
        <v>2019</v>
      </c>
      <c r="B1780">
        <v>3</v>
      </c>
      <c r="C1780">
        <v>23</v>
      </c>
      <c r="D1780">
        <v>1</v>
      </c>
      <c r="E1780">
        <v>1</v>
      </c>
      <c r="F1780">
        <v>4200</v>
      </c>
      <c r="G1780">
        <v>3380656</v>
      </c>
      <c r="H1780" t="s">
        <v>824</v>
      </c>
      <c r="I1780" t="s">
        <v>825</v>
      </c>
      <c r="J1780" t="s">
        <v>34</v>
      </c>
      <c r="K1780">
        <v>0</v>
      </c>
      <c r="L1780">
        <v>131</v>
      </c>
      <c r="M1780">
        <v>30</v>
      </c>
      <c r="N1780">
        <v>0</v>
      </c>
      <c r="O1780">
        <v>0</v>
      </c>
      <c r="P1780">
        <v>0</v>
      </c>
      <c r="Q1780" t="s">
        <v>46</v>
      </c>
      <c r="T1780" t="s">
        <v>164</v>
      </c>
      <c r="U1780" t="s">
        <v>219</v>
      </c>
      <c r="V1780" t="s">
        <v>38</v>
      </c>
      <c r="W1780" t="s">
        <v>39</v>
      </c>
      <c r="Y1780">
        <v>2011</v>
      </c>
      <c r="Z1780">
        <v>1</v>
      </c>
      <c r="AA1780" t="s">
        <v>388</v>
      </c>
      <c r="AB1780" t="s">
        <v>826</v>
      </c>
      <c r="AC1780" s="1">
        <v>40848</v>
      </c>
      <c r="AE1780" t="s">
        <v>41</v>
      </c>
    </row>
    <row r="1781" spans="1:31" x14ac:dyDescent="0.25">
      <c r="A1781">
        <v>2019</v>
      </c>
      <c r="B1781">
        <v>3</v>
      </c>
      <c r="C1781">
        <v>23</v>
      </c>
      <c r="D1781">
        <v>1</v>
      </c>
      <c r="E1781">
        <v>1</v>
      </c>
      <c r="F1781">
        <v>4200</v>
      </c>
      <c r="G1781">
        <v>3380656</v>
      </c>
      <c r="H1781" t="s">
        <v>824</v>
      </c>
      <c r="I1781" t="s">
        <v>825</v>
      </c>
      <c r="J1781" t="s">
        <v>34</v>
      </c>
      <c r="K1781">
        <v>0</v>
      </c>
      <c r="L1781">
        <v>133</v>
      </c>
      <c r="M1781">
        <v>30</v>
      </c>
      <c r="N1781">
        <v>0</v>
      </c>
      <c r="O1781">
        <v>1500000</v>
      </c>
      <c r="P1781">
        <v>1500000</v>
      </c>
      <c r="Q1781" t="s">
        <v>47</v>
      </c>
      <c r="T1781" t="s">
        <v>164</v>
      </c>
      <c r="U1781" t="s">
        <v>219</v>
      </c>
      <c r="V1781" t="s">
        <v>38</v>
      </c>
      <c r="W1781" t="s">
        <v>39</v>
      </c>
      <c r="Y1781">
        <v>2011</v>
      </c>
      <c r="Z1781">
        <v>1</v>
      </c>
      <c r="AA1781" t="s">
        <v>388</v>
      </c>
      <c r="AB1781" t="s">
        <v>826</v>
      </c>
      <c r="AC1781" s="1">
        <v>40848</v>
      </c>
      <c r="AE1781" t="s">
        <v>41</v>
      </c>
    </row>
    <row r="1782" spans="1:31" x14ac:dyDescent="0.25">
      <c r="A1782">
        <v>2019</v>
      </c>
      <c r="B1782">
        <v>3</v>
      </c>
      <c r="C1782">
        <v>23</v>
      </c>
      <c r="D1782">
        <v>1</v>
      </c>
      <c r="E1782">
        <v>1</v>
      </c>
      <c r="F1782">
        <v>4200</v>
      </c>
      <c r="G1782">
        <v>3380656</v>
      </c>
      <c r="H1782" t="s">
        <v>824</v>
      </c>
      <c r="I1782" t="s">
        <v>825</v>
      </c>
      <c r="J1782" t="s">
        <v>34</v>
      </c>
      <c r="K1782">
        <v>0</v>
      </c>
      <c r="L1782">
        <v>199</v>
      </c>
      <c r="M1782">
        <v>30</v>
      </c>
      <c r="N1782">
        <v>0</v>
      </c>
      <c r="O1782">
        <v>0</v>
      </c>
      <c r="P1782">
        <v>0</v>
      </c>
      <c r="Q1782" t="s">
        <v>48</v>
      </c>
      <c r="T1782" t="s">
        <v>164</v>
      </c>
      <c r="U1782" t="s">
        <v>219</v>
      </c>
      <c r="V1782" t="s">
        <v>38</v>
      </c>
      <c r="W1782" t="s">
        <v>39</v>
      </c>
      <c r="Y1782">
        <v>2011</v>
      </c>
      <c r="Z1782">
        <v>1</v>
      </c>
      <c r="AA1782" t="s">
        <v>388</v>
      </c>
      <c r="AB1782" t="s">
        <v>826</v>
      </c>
      <c r="AC1782" s="1">
        <v>40848</v>
      </c>
      <c r="AE1782" t="s">
        <v>41</v>
      </c>
    </row>
    <row r="1783" spans="1:31" x14ac:dyDescent="0.25">
      <c r="A1783">
        <v>2019</v>
      </c>
      <c r="B1783">
        <v>3</v>
      </c>
      <c r="C1783">
        <v>23</v>
      </c>
      <c r="D1783">
        <v>1</v>
      </c>
      <c r="E1783">
        <v>1</v>
      </c>
      <c r="F1783">
        <v>4200</v>
      </c>
      <c r="G1783">
        <v>3380656</v>
      </c>
      <c r="H1783" t="s">
        <v>824</v>
      </c>
      <c r="I1783" t="s">
        <v>825</v>
      </c>
      <c r="J1783" t="s">
        <v>34</v>
      </c>
      <c r="K1783">
        <v>0</v>
      </c>
      <c r="L1783">
        <v>232</v>
      </c>
      <c r="M1783">
        <v>30</v>
      </c>
      <c r="N1783">
        <v>0</v>
      </c>
      <c r="O1783">
        <v>0</v>
      </c>
      <c r="P1783">
        <v>0</v>
      </c>
      <c r="Q1783" t="s">
        <v>49</v>
      </c>
      <c r="T1783" t="s">
        <v>164</v>
      </c>
      <c r="U1783" t="s">
        <v>219</v>
      </c>
      <c r="V1783" t="s">
        <v>38</v>
      </c>
      <c r="W1783" t="s">
        <v>39</v>
      </c>
      <c r="Y1783">
        <v>2011</v>
      </c>
      <c r="Z1783">
        <v>1</v>
      </c>
      <c r="AA1783" t="s">
        <v>388</v>
      </c>
      <c r="AB1783" t="s">
        <v>826</v>
      </c>
      <c r="AC1783" s="1">
        <v>40848</v>
      </c>
      <c r="AE1783" t="s">
        <v>41</v>
      </c>
    </row>
    <row r="1784" spans="1:31" x14ac:dyDescent="0.25">
      <c r="A1784">
        <v>2019</v>
      </c>
      <c r="B1784">
        <v>3</v>
      </c>
      <c r="C1784">
        <v>23</v>
      </c>
      <c r="D1784">
        <v>1</v>
      </c>
      <c r="E1784">
        <v>1</v>
      </c>
      <c r="F1784">
        <v>47000</v>
      </c>
      <c r="G1784">
        <v>3383750</v>
      </c>
      <c r="H1784" t="s">
        <v>827</v>
      </c>
      <c r="I1784" t="s">
        <v>828</v>
      </c>
      <c r="J1784" t="s">
        <v>34</v>
      </c>
      <c r="K1784">
        <f>O1784+O1785+O1786+O1787+O1788+O1789+O1790+O1791+O1792</f>
        <v>3154000</v>
      </c>
      <c r="L1784">
        <v>111</v>
      </c>
      <c r="M1784">
        <v>10</v>
      </c>
      <c r="N1784" t="s">
        <v>72</v>
      </c>
      <c r="O1784">
        <v>2400000</v>
      </c>
      <c r="P1784">
        <v>2184000</v>
      </c>
      <c r="Q1784" t="s">
        <v>36</v>
      </c>
      <c r="T1784" t="s">
        <v>73</v>
      </c>
      <c r="U1784" t="s">
        <v>1429</v>
      </c>
      <c r="V1784" t="s">
        <v>38</v>
      </c>
      <c r="W1784" t="s">
        <v>39</v>
      </c>
      <c r="Y1784">
        <v>2014</v>
      </c>
      <c r="Z1784">
        <v>1</v>
      </c>
      <c r="AA1784" t="s">
        <v>829</v>
      </c>
      <c r="AB1784" t="s">
        <v>830</v>
      </c>
      <c r="AC1784" s="1">
        <v>41869</v>
      </c>
      <c r="AE1784" t="s">
        <v>41</v>
      </c>
    </row>
    <row r="1785" spans="1:31" x14ac:dyDescent="0.25">
      <c r="A1785">
        <v>2019</v>
      </c>
      <c r="B1785">
        <v>3</v>
      </c>
      <c r="C1785">
        <v>23</v>
      </c>
      <c r="D1785">
        <v>1</v>
      </c>
      <c r="E1785">
        <v>1</v>
      </c>
      <c r="F1785">
        <v>47000</v>
      </c>
      <c r="G1785">
        <v>3383750</v>
      </c>
      <c r="H1785" t="s">
        <v>827</v>
      </c>
      <c r="I1785" t="s">
        <v>828</v>
      </c>
      <c r="J1785" t="s">
        <v>34</v>
      </c>
      <c r="K1785">
        <v>0</v>
      </c>
      <c r="L1785">
        <v>113</v>
      </c>
      <c r="M1785">
        <v>30</v>
      </c>
      <c r="N1785">
        <v>0</v>
      </c>
      <c r="O1785">
        <v>0</v>
      </c>
      <c r="P1785">
        <v>0</v>
      </c>
      <c r="Q1785" t="s">
        <v>42</v>
      </c>
      <c r="T1785" t="s">
        <v>73</v>
      </c>
      <c r="U1785" t="s">
        <v>1429</v>
      </c>
      <c r="V1785" t="s">
        <v>38</v>
      </c>
      <c r="W1785" t="s">
        <v>39</v>
      </c>
      <c r="Y1785">
        <v>2014</v>
      </c>
      <c r="Z1785">
        <v>1</v>
      </c>
      <c r="AA1785" t="s">
        <v>829</v>
      </c>
      <c r="AB1785" t="s">
        <v>830</v>
      </c>
      <c r="AC1785" s="1">
        <v>41869</v>
      </c>
      <c r="AE1785" t="s">
        <v>41</v>
      </c>
    </row>
    <row r="1786" spans="1:31" x14ac:dyDescent="0.25">
      <c r="A1786">
        <v>2019</v>
      </c>
      <c r="B1786">
        <v>3</v>
      </c>
      <c r="C1786">
        <v>23</v>
      </c>
      <c r="D1786">
        <v>1</v>
      </c>
      <c r="E1786">
        <v>1</v>
      </c>
      <c r="F1786">
        <v>47000</v>
      </c>
      <c r="G1786">
        <v>3383750</v>
      </c>
      <c r="H1786" t="s">
        <v>827</v>
      </c>
      <c r="I1786" t="s">
        <v>828</v>
      </c>
      <c r="J1786" t="s">
        <v>34</v>
      </c>
      <c r="K1786">
        <v>0</v>
      </c>
      <c r="L1786">
        <v>114</v>
      </c>
      <c r="M1786">
        <v>10</v>
      </c>
      <c r="N1786">
        <v>0</v>
      </c>
      <c r="O1786">
        <v>0</v>
      </c>
      <c r="P1786">
        <v>0</v>
      </c>
      <c r="Q1786" t="s">
        <v>43</v>
      </c>
      <c r="T1786" t="s">
        <v>73</v>
      </c>
      <c r="U1786" t="s">
        <v>1429</v>
      </c>
      <c r="V1786" t="s">
        <v>38</v>
      </c>
      <c r="W1786" t="s">
        <v>39</v>
      </c>
      <c r="Y1786">
        <v>2014</v>
      </c>
      <c r="Z1786">
        <v>1</v>
      </c>
      <c r="AA1786" t="s">
        <v>829</v>
      </c>
      <c r="AB1786" t="s">
        <v>830</v>
      </c>
      <c r="AC1786" s="1">
        <v>41869</v>
      </c>
      <c r="AE1786" t="s">
        <v>41</v>
      </c>
    </row>
    <row r="1787" spans="1:31" x14ac:dyDescent="0.25">
      <c r="A1787">
        <v>2019</v>
      </c>
      <c r="B1787">
        <v>3</v>
      </c>
      <c r="C1787">
        <v>23</v>
      </c>
      <c r="D1787">
        <v>1</v>
      </c>
      <c r="E1787">
        <v>1</v>
      </c>
      <c r="F1787">
        <v>47000</v>
      </c>
      <c r="G1787">
        <v>3383750</v>
      </c>
      <c r="H1787" t="s">
        <v>827</v>
      </c>
      <c r="I1787" t="s">
        <v>828</v>
      </c>
      <c r="J1787" t="s">
        <v>34</v>
      </c>
      <c r="K1787">
        <v>0</v>
      </c>
      <c r="L1787">
        <v>123</v>
      </c>
      <c r="M1787">
        <v>30</v>
      </c>
      <c r="N1787">
        <v>0</v>
      </c>
      <c r="O1787">
        <v>34000</v>
      </c>
      <c r="P1787">
        <v>34000</v>
      </c>
      <c r="Q1787" t="s">
        <v>44</v>
      </c>
      <c r="T1787" t="s">
        <v>73</v>
      </c>
      <c r="U1787" t="s">
        <v>1429</v>
      </c>
      <c r="V1787" t="s">
        <v>38</v>
      </c>
      <c r="W1787" t="s">
        <v>39</v>
      </c>
      <c r="Y1787">
        <v>2014</v>
      </c>
      <c r="Z1787">
        <v>1</v>
      </c>
      <c r="AA1787" t="s">
        <v>829</v>
      </c>
      <c r="AB1787" t="s">
        <v>830</v>
      </c>
      <c r="AC1787" s="1">
        <v>41869</v>
      </c>
      <c r="AE1787" t="s">
        <v>41</v>
      </c>
    </row>
    <row r="1788" spans="1:31" x14ac:dyDescent="0.25">
      <c r="A1788">
        <v>2019</v>
      </c>
      <c r="B1788">
        <v>3</v>
      </c>
      <c r="C1788">
        <v>23</v>
      </c>
      <c r="D1788">
        <v>1</v>
      </c>
      <c r="E1788">
        <v>1</v>
      </c>
      <c r="F1788">
        <v>47000</v>
      </c>
      <c r="G1788">
        <v>3383750</v>
      </c>
      <c r="H1788" t="s">
        <v>827</v>
      </c>
      <c r="I1788" t="s">
        <v>828</v>
      </c>
      <c r="J1788" t="s">
        <v>34</v>
      </c>
      <c r="K1788">
        <v>0</v>
      </c>
      <c r="L1788">
        <v>125</v>
      </c>
      <c r="M1788">
        <v>30</v>
      </c>
      <c r="N1788">
        <v>0</v>
      </c>
      <c r="O1788">
        <v>0</v>
      </c>
      <c r="P1788">
        <v>0</v>
      </c>
      <c r="Q1788" t="s">
        <v>45</v>
      </c>
      <c r="T1788" t="s">
        <v>73</v>
      </c>
      <c r="U1788" t="s">
        <v>1429</v>
      </c>
      <c r="V1788" t="s">
        <v>38</v>
      </c>
      <c r="W1788" t="s">
        <v>39</v>
      </c>
      <c r="Y1788">
        <v>2014</v>
      </c>
      <c r="Z1788">
        <v>1</v>
      </c>
      <c r="AA1788" t="s">
        <v>829</v>
      </c>
      <c r="AB1788" t="s">
        <v>830</v>
      </c>
      <c r="AC1788" s="1">
        <v>41869</v>
      </c>
      <c r="AE1788" t="s">
        <v>41</v>
      </c>
    </row>
    <row r="1789" spans="1:31" x14ac:dyDescent="0.25">
      <c r="A1789">
        <v>2019</v>
      </c>
      <c r="B1789">
        <v>3</v>
      </c>
      <c r="C1789">
        <v>23</v>
      </c>
      <c r="D1789">
        <v>1</v>
      </c>
      <c r="E1789">
        <v>1</v>
      </c>
      <c r="F1789">
        <v>47000</v>
      </c>
      <c r="G1789">
        <v>3383750</v>
      </c>
      <c r="H1789" t="s">
        <v>827</v>
      </c>
      <c r="I1789" t="s">
        <v>828</v>
      </c>
      <c r="J1789" t="s">
        <v>34</v>
      </c>
      <c r="K1789">
        <v>0</v>
      </c>
      <c r="L1789">
        <v>131</v>
      </c>
      <c r="M1789">
        <v>30</v>
      </c>
      <c r="N1789">
        <v>0</v>
      </c>
      <c r="O1789">
        <v>0</v>
      </c>
      <c r="P1789">
        <v>0</v>
      </c>
      <c r="Q1789" t="s">
        <v>46</v>
      </c>
      <c r="T1789" t="s">
        <v>73</v>
      </c>
      <c r="U1789" t="s">
        <v>1429</v>
      </c>
      <c r="V1789" t="s">
        <v>38</v>
      </c>
      <c r="W1789" t="s">
        <v>39</v>
      </c>
      <c r="Y1789">
        <v>2014</v>
      </c>
      <c r="Z1789">
        <v>1</v>
      </c>
      <c r="AA1789" t="s">
        <v>829</v>
      </c>
      <c r="AB1789" t="s">
        <v>830</v>
      </c>
      <c r="AC1789" s="1">
        <v>41869</v>
      </c>
      <c r="AE1789" t="s">
        <v>41</v>
      </c>
    </row>
    <row r="1790" spans="1:31" x14ac:dyDescent="0.25">
      <c r="A1790">
        <v>2019</v>
      </c>
      <c r="B1790">
        <v>3</v>
      </c>
      <c r="C1790">
        <v>23</v>
      </c>
      <c r="D1790">
        <v>1</v>
      </c>
      <c r="E1790">
        <v>1</v>
      </c>
      <c r="F1790">
        <v>47000</v>
      </c>
      <c r="G1790">
        <v>3383750</v>
      </c>
      <c r="H1790" t="s">
        <v>827</v>
      </c>
      <c r="I1790" t="s">
        <v>828</v>
      </c>
      <c r="J1790" t="s">
        <v>34</v>
      </c>
      <c r="K1790">
        <v>0</v>
      </c>
      <c r="L1790">
        <v>133</v>
      </c>
      <c r="M1790">
        <v>30</v>
      </c>
      <c r="N1790">
        <v>0</v>
      </c>
      <c r="O1790">
        <v>720000</v>
      </c>
      <c r="P1790">
        <v>720000</v>
      </c>
      <c r="Q1790" t="s">
        <v>47</v>
      </c>
      <c r="T1790" t="s">
        <v>73</v>
      </c>
      <c r="U1790" t="s">
        <v>1429</v>
      </c>
      <c r="V1790" t="s">
        <v>38</v>
      </c>
      <c r="W1790" t="s">
        <v>39</v>
      </c>
      <c r="Y1790">
        <v>2014</v>
      </c>
      <c r="Z1790">
        <v>1</v>
      </c>
      <c r="AA1790" t="s">
        <v>829</v>
      </c>
      <c r="AB1790" t="s">
        <v>830</v>
      </c>
      <c r="AC1790" s="1">
        <v>41869</v>
      </c>
      <c r="AE1790" t="s">
        <v>41</v>
      </c>
    </row>
    <row r="1791" spans="1:31" x14ac:dyDescent="0.25">
      <c r="A1791">
        <v>2019</v>
      </c>
      <c r="B1791">
        <v>3</v>
      </c>
      <c r="C1791">
        <v>23</v>
      </c>
      <c r="D1791">
        <v>1</v>
      </c>
      <c r="E1791">
        <v>1</v>
      </c>
      <c r="F1791">
        <v>47000</v>
      </c>
      <c r="G1791">
        <v>3383750</v>
      </c>
      <c r="H1791" t="s">
        <v>827</v>
      </c>
      <c r="I1791" t="s">
        <v>828</v>
      </c>
      <c r="J1791" t="s">
        <v>34</v>
      </c>
      <c r="K1791">
        <v>0</v>
      </c>
      <c r="L1791">
        <v>199</v>
      </c>
      <c r="M1791">
        <v>30</v>
      </c>
      <c r="N1791">
        <v>0</v>
      </c>
      <c r="O1791">
        <v>0</v>
      </c>
      <c r="P1791">
        <v>0</v>
      </c>
      <c r="Q1791" t="s">
        <v>48</v>
      </c>
      <c r="T1791" t="s">
        <v>73</v>
      </c>
      <c r="U1791" t="s">
        <v>1429</v>
      </c>
      <c r="V1791" t="s">
        <v>38</v>
      </c>
      <c r="W1791" t="s">
        <v>39</v>
      </c>
      <c r="Y1791">
        <v>2014</v>
      </c>
      <c r="Z1791">
        <v>1</v>
      </c>
      <c r="AA1791" t="s">
        <v>829</v>
      </c>
      <c r="AB1791" t="s">
        <v>830</v>
      </c>
      <c r="AC1791" s="1">
        <v>41869</v>
      </c>
      <c r="AE1791" t="s">
        <v>41</v>
      </c>
    </row>
    <row r="1792" spans="1:31" x14ac:dyDescent="0.25">
      <c r="A1792">
        <v>2019</v>
      </c>
      <c r="B1792">
        <v>3</v>
      </c>
      <c r="C1792">
        <v>23</v>
      </c>
      <c r="D1792">
        <v>1</v>
      </c>
      <c r="E1792">
        <v>1</v>
      </c>
      <c r="F1792">
        <v>47000</v>
      </c>
      <c r="G1792">
        <v>3383750</v>
      </c>
      <c r="H1792" t="s">
        <v>827</v>
      </c>
      <c r="I1792" t="s">
        <v>828</v>
      </c>
      <c r="J1792" t="s">
        <v>34</v>
      </c>
      <c r="K1792">
        <v>0</v>
      </c>
      <c r="L1792">
        <v>232</v>
      </c>
      <c r="M1792">
        <v>30</v>
      </c>
      <c r="N1792">
        <v>0</v>
      </c>
      <c r="O1792">
        <v>0</v>
      </c>
      <c r="P1792">
        <v>0</v>
      </c>
      <c r="Q1792" t="s">
        <v>49</v>
      </c>
      <c r="T1792" t="s">
        <v>73</v>
      </c>
      <c r="U1792" t="s">
        <v>1429</v>
      </c>
      <c r="V1792" t="s">
        <v>38</v>
      </c>
      <c r="W1792" t="s">
        <v>39</v>
      </c>
      <c r="Y1792">
        <v>2014</v>
      </c>
      <c r="Z1792">
        <v>1</v>
      </c>
      <c r="AA1792" t="s">
        <v>829</v>
      </c>
      <c r="AB1792" t="s">
        <v>830</v>
      </c>
      <c r="AC1792" s="1">
        <v>41869</v>
      </c>
      <c r="AE1792" t="s">
        <v>41</v>
      </c>
    </row>
    <row r="1793" spans="1:31" x14ac:dyDescent="0.25">
      <c r="A1793">
        <v>2019</v>
      </c>
      <c r="B1793">
        <v>3</v>
      </c>
      <c r="C1793">
        <v>23</v>
      </c>
      <c r="D1793">
        <v>1</v>
      </c>
      <c r="E1793">
        <v>1</v>
      </c>
      <c r="F1793">
        <v>1000</v>
      </c>
      <c r="G1793">
        <v>3390513</v>
      </c>
      <c r="H1793" t="s">
        <v>831</v>
      </c>
      <c r="I1793" t="s">
        <v>832</v>
      </c>
      <c r="J1793" t="s">
        <v>34</v>
      </c>
      <c r="K1793">
        <f>O1793+O1794+O1795+O1796+O1797+O1798+O1799+O1800+O1801</f>
        <v>15600000</v>
      </c>
      <c r="L1793">
        <v>111</v>
      </c>
      <c r="M1793">
        <v>10</v>
      </c>
      <c r="N1793" t="s">
        <v>59</v>
      </c>
      <c r="O1793">
        <v>10200000</v>
      </c>
      <c r="P1793">
        <v>9282000</v>
      </c>
      <c r="Q1793" t="s">
        <v>36</v>
      </c>
      <c r="T1793" t="s">
        <v>833</v>
      </c>
      <c r="U1793" t="s">
        <v>834</v>
      </c>
      <c r="V1793" t="s">
        <v>38</v>
      </c>
      <c r="W1793" t="s">
        <v>39</v>
      </c>
      <c r="Y1793">
        <v>2018</v>
      </c>
      <c r="Z1793">
        <v>1</v>
      </c>
      <c r="AA1793" t="s">
        <v>835</v>
      </c>
      <c r="AB1793" t="s">
        <v>836</v>
      </c>
      <c r="AC1793" s="1">
        <v>43334</v>
      </c>
      <c r="AE1793" t="s">
        <v>62</v>
      </c>
    </row>
    <row r="1794" spans="1:31" x14ac:dyDescent="0.25">
      <c r="A1794">
        <v>2019</v>
      </c>
      <c r="B1794">
        <v>3</v>
      </c>
      <c r="C1794">
        <v>23</v>
      </c>
      <c r="D1794">
        <v>1</v>
      </c>
      <c r="E1794">
        <v>1</v>
      </c>
      <c r="F1794">
        <v>1000</v>
      </c>
      <c r="G1794">
        <v>3390513</v>
      </c>
      <c r="H1794" t="s">
        <v>831</v>
      </c>
      <c r="I1794" t="s">
        <v>832</v>
      </c>
      <c r="J1794" t="s">
        <v>34</v>
      </c>
      <c r="K1794">
        <v>0</v>
      </c>
      <c r="L1794">
        <v>113</v>
      </c>
      <c r="M1794">
        <v>30</v>
      </c>
      <c r="N1794">
        <v>0</v>
      </c>
      <c r="O1794">
        <v>1800000</v>
      </c>
      <c r="P1794">
        <v>1800000</v>
      </c>
      <c r="Q1794" t="s">
        <v>42</v>
      </c>
      <c r="T1794" t="s">
        <v>833</v>
      </c>
      <c r="U1794" t="s">
        <v>834</v>
      </c>
      <c r="V1794" t="s">
        <v>38</v>
      </c>
      <c r="W1794" t="s">
        <v>39</v>
      </c>
      <c r="Y1794">
        <v>2018</v>
      </c>
      <c r="Z1794">
        <v>1</v>
      </c>
      <c r="AA1794" t="s">
        <v>835</v>
      </c>
      <c r="AB1794" t="s">
        <v>836</v>
      </c>
      <c r="AC1794" s="1">
        <v>43334</v>
      </c>
      <c r="AE1794" t="s">
        <v>62</v>
      </c>
    </row>
    <row r="1795" spans="1:31" x14ac:dyDescent="0.25">
      <c r="A1795">
        <v>2019</v>
      </c>
      <c r="B1795">
        <v>3</v>
      </c>
      <c r="C1795">
        <v>23</v>
      </c>
      <c r="D1795">
        <v>1</v>
      </c>
      <c r="E1795">
        <v>1</v>
      </c>
      <c r="F1795">
        <v>1000</v>
      </c>
      <c r="G1795">
        <v>3390513</v>
      </c>
      <c r="H1795" t="s">
        <v>831</v>
      </c>
      <c r="I1795" t="s">
        <v>832</v>
      </c>
      <c r="J1795" t="s">
        <v>34</v>
      </c>
      <c r="K1795">
        <v>0</v>
      </c>
      <c r="L1795">
        <v>114</v>
      </c>
      <c r="M1795">
        <v>10</v>
      </c>
      <c r="N1795">
        <v>0</v>
      </c>
      <c r="O1795">
        <v>0</v>
      </c>
      <c r="P1795">
        <v>0</v>
      </c>
      <c r="Q1795" t="s">
        <v>43</v>
      </c>
      <c r="T1795" t="s">
        <v>833</v>
      </c>
      <c r="U1795" t="s">
        <v>834</v>
      </c>
      <c r="V1795" t="s">
        <v>38</v>
      </c>
      <c r="W1795" t="s">
        <v>39</v>
      </c>
      <c r="Y1795">
        <v>2018</v>
      </c>
      <c r="Z1795">
        <v>1</v>
      </c>
      <c r="AA1795" t="s">
        <v>835</v>
      </c>
      <c r="AB1795" t="s">
        <v>836</v>
      </c>
      <c r="AC1795" s="1">
        <v>43334</v>
      </c>
      <c r="AE1795" t="s">
        <v>62</v>
      </c>
    </row>
    <row r="1796" spans="1:31" x14ac:dyDescent="0.25">
      <c r="A1796">
        <v>2019</v>
      </c>
      <c r="B1796">
        <v>3</v>
      </c>
      <c r="C1796">
        <v>23</v>
      </c>
      <c r="D1796">
        <v>1</v>
      </c>
      <c r="E1796">
        <v>1</v>
      </c>
      <c r="F1796">
        <v>1000</v>
      </c>
      <c r="G1796">
        <v>3390513</v>
      </c>
      <c r="H1796" t="s">
        <v>831</v>
      </c>
      <c r="I1796" t="s">
        <v>832</v>
      </c>
      <c r="J1796" t="s">
        <v>34</v>
      </c>
      <c r="K1796">
        <v>0</v>
      </c>
      <c r="L1796">
        <v>123</v>
      </c>
      <c r="M1796">
        <v>30</v>
      </c>
      <c r="N1796">
        <v>0</v>
      </c>
      <c r="O1796">
        <v>0</v>
      </c>
      <c r="P1796">
        <v>0</v>
      </c>
      <c r="Q1796" t="s">
        <v>44</v>
      </c>
      <c r="T1796" t="s">
        <v>833</v>
      </c>
      <c r="U1796" t="s">
        <v>834</v>
      </c>
      <c r="V1796" t="s">
        <v>38</v>
      </c>
      <c r="W1796" t="s">
        <v>39</v>
      </c>
      <c r="Y1796">
        <v>2018</v>
      </c>
      <c r="Z1796">
        <v>1</v>
      </c>
      <c r="AA1796" t="s">
        <v>835</v>
      </c>
      <c r="AB1796" t="s">
        <v>836</v>
      </c>
      <c r="AC1796" s="1">
        <v>43334</v>
      </c>
      <c r="AE1796" t="s">
        <v>62</v>
      </c>
    </row>
    <row r="1797" spans="1:31" x14ac:dyDescent="0.25">
      <c r="A1797">
        <v>2019</v>
      </c>
      <c r="B1797">
        <v>3</v>
      </c>
      <c r="C1797">
        <v>23</v>
      </c>
      <c r="D1797">
        <v>1</v>
      </c>
      <c r="E1797">
        <v>1</v>
      </c>
      <c r="F1797">
        <v>1000</v>
      </c>
      <c r="G1797">
        <v>3390513</v>
      </c>
      <c r="H1797" t="s">
        <v>831</v>
      </c>
      <c r="I1797" t="s">
        <v>832</v>
      </c>
      <c r="J1797" t="s">
        <v>34</v>
      </c>
      <c r="K1797">
        <v>0</v>
      </c>
      <c r="L1797">
        <v>125</v>
      </c>
      <c r="M1797">
        <v>30</v>
      </c>
      <c r="N1797">
        <v>0</v>
      </c>
      <c r="O1797">
        <v>0</v>
      </c>
      <c r="P1797">
        <v>0</v>
      </c>
      <c r="Q1797" t="s">
        <v>45</v>
      </c>
      <c r="T1797" t="s">
        <v>833</v>
      </c>
      <c r="U1797" t="s">
        <v>834</v>
      </c>
      <c r="V1797" t="s">
        <v>38</v>
      </c>
      <c r="W1797" t="s">
        <v>39</v>
      </c>
      <c r="Y1797">
        <v>2018</v>
      </c>
      <c r="Z1797">
        <v>1</v>
      </c>
      <c r="AA1797" t="s">
        <v>835</v>
      </c>
      <c r="AB1797" t="s">
        <v>836</v>
      </c>
      <c r="AC1797" s="1">
        <v>43334</v>
      </c>
      <c r="AE1797" t="s">
        <v>62</v>
      </c>
    </row>
    <row r="1798" spans="1:31" x14ac:dyDescent="0.25">
      <c r="A1798">
        <v>2019</v>
      </c>
      <c r="B1798">
        <v>3</v>
      </c>
      <c r="C1798">
        <v>23</v>
      </c>
      <c r="D1798">
        <v>1</v>
      </c>
      <c r="E1798">
        <v>1</v>
      </c>
      <c r="F1798">
        <v>1000</v>
      </c>
      <c r="G1798">
        <v>3390513</v>
      </c>
      <c r="H1798" t="s">
        <v>831</v>
      </c>
      <c r="I1798" t="s">
        <v>832</v>
      </c>
      <c r="J1798" t="s">
        <v>34</v>
      </c>
      <c r="K1798">
        <v>0</v>
      </c>
      <c r="L1798">
        <v>131</v>
      </c>
      <c r="M1798">
        <v>30</v>
      </c>
      <c r="N1798">
        <v>0</v>
      </c>
      <c r="O1798">
        <v>0</v>
      </c>
      <c r="P1798">
        <v>0</v>
      </c>
      <c r="Q1798" t="s">
        <v>46</v>
      </c>
      <c r="T1798" t="s">
        <v>833</v>
      </c>
      <c r="U1798" t="s">
        <v>834</v>
      </c>
      <c r="V1798" t="s">
        <v>38</v>
      </c>
      <c r="W1798" t="s">
        <v>39</v>
      </c>
      <c r="Y1798">
        <v>2018</v>
      </c>
      <c r="Z1798">
        <v>1</v>
      </c>
      <c r="AA1798" t="s">
        <v>835</v>
      </c>
      <c r="AB1798" t="s">
        <v>836</v>
      </c>
      <c r="AC1798" s="1">
        <v>43334</v>
      </c>
      <c r="AE1798" t="s">
        <v>62</v>
      </c>
    </row>
    <row r="1799" spans="1:31" x14ac:dyDescent="0.25">
      <c r="A1799">
        <v>2019</v>
      </c>
      <c r="B1799">
        <v>3</v>
      </c>
      <c r="C1799">
        <v>23</v>
      </c>
      <c r="D1799">
        <v>1</v>
      </c>
      <c r="E1799">
        <v>1</v>
      </c>
      <c r="F1799">
        <v>1000</v>
      </c>
      <c r="G1799">
        <v>3390513</v>
      </c>
      <c r="H1799" t="s">
        <v>831</v>
      </c>
      <c r="I1799" t="s">
        <v>832</v>
      </c>
      <c r="J1799" t="s">
        <v>34</v>
      </c>
      <c r="K1799">
        <v>0</v>
      </c>
      <c r="L1799">
        <v>133</v>
      </c>
      <c r="M1799">
        <v>30</v>
      </c>
      <c r="N1799">
        <v>0</v>
      </c>
      <c r="O1799">
        <v>3600000</v>
      </c>
      <c r="P1799">
        <v>3600000</v>
      </c>
      <c r="Q1799" t="s">
        <v>47</v>
      </c>
      <c r="T1799" t="s">
        <v>833</v>
      </c>
      <c r="U1799" t="s">
        <v>834</v>
      </c>
      <c r="V1799" t="s">
        <v>38</v>
      </c>
      <c r="W1799" t="s">
        <v>39</v>
      </c>
      <c r="Y1799">
        <v>2018</v>
      </c>
      <c r="Z1799">
        <v>1</v>
      </c>
      <c r="AA1799" t="s">
        <v>835</v>
      </c>
      <c r="AB1799" t="s">
        <v>836</v>
      </c>
      <c r="AC1799" s="1">
        <v>43334</v>
      </c>
      <c r="AE1799" t="s">
        <v>62</v>
      </c>
    </row>
    <row r="1800" spans="1:31" x14ac:dyDescent="0.25">
      <c r="A1800">
        <v>2019</v>
      </c>
      <c r="B1800">
        <v>3</v>
      </c>
      <c r="C1800">
        <v>23</v>
      </c>
      <c r="D1800">
        <v>1</v>
      </c>
      <c r="E1800">
        <v>1</v>
      </c>
      <c r="F1800">
        <v>1000</v>
      </c>
      <c r="G1800">
        <v>3390513</v>
      </c>
      <c r="H1800" t="s">
        <v>831</v>
      </c>
      <c r="I1800" t="s">
        <v>832</v>
      </c>
      <c r="J1800" t="s">
        <v>34</v>
      </c>
      <c r="K1800">
        <v>0</v>
      </c>
      <c r="L1800">
        <v>199</v>
      </c>
      <c r="M1800">
        <v>30</v>
      </c>
      <c r="N1800">
        <v>0</v>
      </c>
      <c r="O1800">
        <v>0</v>
      </c>
      <c r="P1800">
        <v>0</v>
      </c>
      <c r="Q1800" t="s">
        <v>48</v>
      </c>
      <c r="T1800" t="s">
        <v>833</v>
      </c>
      <c r="U1800" t="s">
        <v>834</v>
      </c>
      <c r="V1800" t="s">
        <v>38</v>
      </c>
      <c r="W1800" t="s">
        <v>39</v>
      </c>
      <c r="Y1800">
        <v>2018</v>
      </c>
      <c r="Z1800">
        <v>1</v>
      </c>
      <c r="AA1800" t="s">
        <v>835</v>
      </c>
      <c r="AB1800" t="s">
        <v>836</v>
      </c>
      <c r="AC1800" s="1">
        <v>43334</v>
      </c>
      <c r="AE1800" t="s">
        <v>62</v>
      </c>
    </row>
    <row r="1801" spans="1:31" x14ac:dyDescent="0.25">
      <c r="A1801">
        <v>2019</v>
      </c>
      <c r="B1801">
        <v>3</v>
      </c>
      <c r="C1801">
        <v>23</v>
      </c>
      <c r="D1801">
        <v>1</v>
      </c>
      <c r="E1801">
        <v>1</v>
      </c>
      <c r="F1801">
        <v>1000</v>
      </c>
      <c r="G1801">
        <v>3390513</v>
      </c>
      <c r="H1801" t="s">
        <v>831</v>
      </c>
      <c r="I1801" t="s">
        <v>832</v>
      </c>
      <c r="J1801" t="s">
        <v>34</v>
      </c>
      <c r="K1801">
        <v>0</v>
      </c>
      <c r="L1801">
        <v>232</v>
      </c>
      <c r="M1801">
        <v>30</v>
      </c>
      <c r="N1801">
        <v>0</v>
      </c>
      <c r="O1801">
        <v>0</v>
      </c>
      <c r="P1801">
        <v>0</v>
      </c>
      <c r="Q1801" t="s">
        <v>49</v>
      </c>
      <c r="T1801" t="s">
        <v>833</v>
      </c>
      <c r="U1801" t="s">
        <v>834</v>
      </c>
      <c r="V1801" t="s">
        <v>38</v>
      </c>
      <c r="W1801" t="s">
        <v>39</v>
      </c>
      <c r="Y1801">
        <v>2018</v>
      </c>
      <c r="Z1801">
        <v>1</v>
      </c>
      <c r="AA1801" t="s">
        <v>835</v>
      </c>
      <c r="AB1801" t="s">
        <v>836</v>
      </c>
      <c r="AC1801" s="1">
        <v>43334</v>
      </c>
      <c r="AE1801" t="s">
        <v>62</v>
      </c>
    </row>
    <row r="1802" spans="1:31" x14ac:dyDescent="0.25">
      <c r="A1802">
        <v>2019</v>
      </c>
      <c r="B1802">
        <v>3</v>
      </c>
      <c r="C1802">
        <v>23</v>
      </c>
      <c r="D1802">
        <v>1</v>
      </c>
      <c r="E1802">
        <v>1</v>
      </c>
      <c r="F1802">
        <v>3000</v>
      </c>
      <c r="G1802">
        <v>3393494</v>
      </c>
      <c r="H1802" t="s">
        <v>837</v>
      </c>
      <c r="I1802" t="s">
        <v>838</v>
      </c>
      <c r="J1802" t="s">
        <v>34</v>
      </c>
      <c r="K1802">
        <f>O1802+O1803+O1804+O1805+O1806+O1807+O1808+O1809+O1810</f>
        <v>8500000</v>
      </c>
      <c r="L1802">
        <v>111</v>
      </c>
      <c r="M1802">
        <v>30</v>
      </c>
      <c r="N1802" t="s">
        <v>65</v>
      </c>
      <c r="O1802">
        <v>8500000</v>
      </c>
      <c r="P1802">
        <v>7735000</v>
      </c>
      <c r="Q1802" t="s">
        <v>36</v>
      </c>
      <c r="T1802" t="s">
        <v>66</v>
      </c>
      <c r="U1802" t="s">
        <v>67</v>
      </c>
      <c r="V1802" t="s">
        <v>38</v>
      </c>
      <c r="W1802" t="s">
        <v>39</v>
      </c>
      <c r="Y1802">
        <v>2019</v>
      </c>
      <c r="Z1802">
        <v>1</v>
      </c>
      <c r="AA1802" t="s">
        <v>839</v>
      </c>
      <c r="AB1802" t="s">
        <v>840</v>
      </c>
      <c r="AC1802" s="1">
        <v>43497</v>
      </c>
      <c r="AE1802" t="s">
        <v>841</v>
      </c>
    </row>
    <row r="1803" spans="1:31" x14ac:dyDescent="0.25">
      <c r="A1803">
        <v>2019</v>
      </c>
      <c r="B1803">
        <v>3</v>
      </c>
      <c r="C1803">
        <v>23</v>
      </c>
      <c r="D1803">
        <v>1</v>
      </c>
      <c r="E1803">
        <v>1</v>
      </c>
      <c r="F1803">
        <v>3000</v>
      </c>
      <c r="G1803">
        <v>3393494</v>
      </c>
      <c r="H1803" t="s">
        <v>837</v>
      </c>
      <c r="I1803" t="s">
        <v>838</v>
      </c>
      <c r="J1803" t="s">
        <v>34</v>
      </c>
      <c r="K1803">
        <v>0</v>
      </c>
      <c r="L1803">
        <v>113</v>
      </c>
      <c r="M1803">
        <v>30</v>
      </c>
      <c r="N1803">
        <v>0</v>
      </c>
      <c r="O1803">
        <v>0</v>
      </c>
      <c r="P1803">
        <v>0</v>
      </c>
      <c r="Q1803" t="s">
        <v>42</v>
      </c>
      <c r="T1803" t="s">
        <v>66</v>
      </c>
      <c r="U1803" t="s">
        <v>67</v>
      </c>
      <c r="V1803" t="s">
        <v>38</v>
      </c>
      <c r="W1803" t="s">
        <v>39</v>
      </c>
      <c r="Y1803">
        <v>2019</v>
      </c>
      <c r="Z1803">
        <v>1</v>
      </c>
      <c r="AA1803" t="s">
        <v>839</v>
      </c>
      <c r="AB1803" t="s">
        <v>840</v>
      </c>
      <c r="AC1803" s="1">
        <v>43497</v>
      </c>
      <c r="AE1803" t="s">
        <v>41</v>
      </c>
    </row>
    <row r="1804" spans="1:31" x14ac:dyDescent="0.25">
      <c r="A1804">
        <v>2019</v>
      </c>
      <c r="B1804">
        <v>3</v>
      </c>
      <c r="C1804">
        <v>23</v>
      </c>
      <c r="D1804">
        <v>1</v>
      </c>
      <c r="E1804">
        <v>1</v>
      </c>
      <c r="F1804">
        <v>3000</v>
      </c>
      <c r="G1804">
        <v>3393494</v>
      </c>
      <c r="H1804" t="s">
        <v>837</v>
      </c>
      <c r="I1804" t="s">
        <v>838</v>
      </c>
      <c r="J1804" t="s">
        <v>34</v>
      </c>
      <c r="K1804">
        <v>0</v>
      </c>
      <c r="L1804">
        <v>114</v>
      </c>
      <c r="M1804">
        <v>30</v>
      </c>
      <c r="N1804">
        <v>0</v>
      </c>
      <c r="O1804">
        <v>0</v>
      </c>
      <c r="P1804">
        <v>0</v>
      </c>
      <c r="Q1804" t="s">
        <v>43</v>
      </c>
      <c r="T1804" t="s">
        <v>66</v>
      </c>
      <c r="U1804" t="s">
        <v>67</v>
      </c>
      <c r="V1804" t="s">
        <v>38</v>
      </c>
      <c r="W1804" t="s">
        <v>39</v>
      </c>
      <c r="Y1804">
        <v>2019</v>
      </c>
      <c r="Z1804">
        <v>1</v>
      </c>
      <c r="AA1804" t="s">
        <v>839</v>
      </c>
      <c r="AB1804" t="s">
        <v>840</v>
      </c>
      <c r="AC1804" s="1">
        <v>43497</v>
      </c>
      <c r="AE1804" t="s">
        <v>41</v>
      </c>
    </row>
    <row r="1805" spans="1:31" x14ac:dyDescent="0.25">
      <c r="A1805">
        <v>2019</v>
      </c>
      <c r="B1805">
        <v>3</v>
      </c>
      <c r="C1805">
        <v>23</v>
      </c>
      <c r="D1805">
        <v>1</v>
      </c>
      <c r="E1805">
        <v>1</v>
      </c>
      <c r="F1805">
        <v>3000</v>
      </c>
      <c r="G1805">
        <v>3393494</v>
      </c>
      <c r="H1805" t="s">
        <v>837</v>
      </c>
      <c r="I1805" t="s">
        <v>838</v>
      </c>
      <c r="J1805" t="s">
        <v>34</v>
      </c>
      <c r="K1805">
        <v>0</v>
      </c>
      <c r="L1805">
        <v>123</v>
      </c>
      <c r="M1805">
        <v>30</v>
      </c>
      <c r="N1805">
        <v>0</v>
      </c>
      <c r="O1805">
        <v>0</v>
      </c>
      <c r="P1805">
        <v>0</v>
      </c>
      <c r="Q1805" t="s">
        <v>44</v>
      </c>
      <c r="T1805" t="s">
        <v>66</v>
      </c>
      <c r="U1805" t="s">
        <v>67</v>
      </c>
      <c r="V1805" t="s">
        <v>38</v>
      </c>
      <c r="W1805" t="s">
        <v>39</v>
      </c>
      <c r="Y1805">
        <v>2019</v>
      </c>
      <c r="Z1805">
        <v>1</v>
      </c>
      <c r="AA1805" t="s">
        <v>839</v>
      </c>
      <c r="AB1805" t="s">
        <v>840</v>
      </c>
      <c r="AC1805" s="1">
        <v>43497</v>
      </c>
      <c r="AE1805" t="s">
        <v>41</v>
      </c>
    </row>
    <row r="1806" spans="1:31" x14ac:dyDescent="0.25">
      <c r="A1806">
        <v>2019</v>
      </c>
      <c r="B1806">
        <v>3</v>
      </c>
      <c r="C1806">
        <v>23</v>
      </c>
      <c r="D1806">
        <v>1</v>
      </c>
      <c r="E1806">
        <v>1</v>
      </c>
      <c r="F1806">
        <v>3000</v>
      </c>
      <c r="G1806">
        <v>3393494</v>
      </c>
      <c r="H1806" t="s">
        <v>837</v>
      </c>
      <c r="I1806" t="s">
        <v>838</v>
      </c>
      <c r="J1806" t="s">
        <v>34</v>
      </c>
      <c r="K1806">
        <v>0</v>
      </c>
      <c r="L1806">
        <v>125</v>
      </c>
      <c r="M1806">
        <v>30</v>
      </c>
      <c r="N1806">
        <v>0</v>
      </c>
      <c r="O1806">
        <v>0</v>
      </c>
      <c r="P1806">
        <v>0</v>
      </c>
      <c r="Q1806" t="s">
        <v>45</v>
      </c>
      <c r="T1806" t="s">
        <v>66</v>
      </c>
      <c r="U1806" t="s">
        <v>67</v>
      </c>
      <c r="V1806" t="s">
        <v>38</v>
      </c>
      <c r="W1806" t="s">
        <v>39</v>
      </c>
      <c r="Y1806">
        <v>2019</v>
      </c>
      <c r="Z1806">
        <v>1</v>
      </c>
      <c r="AA1806" t="s">
        <v>839</v>
      </c>
      <c r="AB1806" t="s">
        <v>840</v>
      </c>
      <c r="AC1806" s="1">
        <v>43497</v>
      </c>
      <c r="AE1806" t="s">
        <v>41</v>
      </c>
    </row>
    <row r="1807" spans="1:31" x14ac:dyDescent="0.25">
      <c r="A1807">
        <v>2019</v>
      </c>
      <c r="B1807">
        <v>3</v>
      </c>
      <c r="C1807">
        <v>23</v>
      </c>
      <c r="D1807">
        <v>1</v>
      </c>
      <c r="E1807">
        <v>1</v>
      </c>
      <c r="F1807">
        <v>3000</v>
      </c>
      <c r="G1807">
        <v>3393494</v>
      </c>
      <c r="H1807" t="s">
        <v>837</v>
      </c>
      <c r="I1807" t="s">
        <v>838</v>
      </c>
      <c r="J1807" t="s">
        <v>34</v>
      </c>
      <c r="K1807">
        <v>0</v>
      </c>
      <c r="L1807">
        <v>131</v>
      </c>
      <c r="M1807">
        <v>30</v>
      </c>
      <c r="N1807">
        <v>0</v>
      </c>
      <c r="O1807">
        <v>0</v>
      </c>
      <c r="P1807">
        <v>0</v>
      </c>
      <c r="Q1807" t="s">
        <v>46</v>
      </c>
      <c r="T1807" t="s">
        <v>66</v>
      </c>
      <c r="U1807" t="s">
        <v>67</v>
      </c>
      <c r="V1807" t="s">
        <v>38</v>
      </c>
      <c r="W1807" t="s">
        <v>39</v>
      </c>
      <c r="Y1807">
        <v>2019</v>
      </c>
      <c r="Z1807">
        <v>1</v>
      </c>
      <c r="AA1807" t="s">
        <v>839</v>
      </c>
      <c r="AB1807" t="s">
        <v>840</v>
      </c>
      <c r="AC1807" s="1">
        <v>43497</v>
      </c>
      <c r="AE1807" t="s">
        <v>41</v>
      </c>
    </row>
    <row r="1808" spans="1:31" x14ac:dyDescent="0.25">
      <c r="A1808">
        <v>2019</v>
      </c>
      <c r="B1808">
        <v>3</v>
      </c>
      <c r="C1808">
        <v>23</v>
      </c>
      <c r="D1808">
        <v>1</v>
      </c>
      <c r="E1808">
        <v>1</v>
      </c>
      <c r="F1808">
        <v>3000</v>
      </c>
      <c r="G1808">
        <v>3393494</v>
      </c>
      <c r="H1808" t="s">
        <v>837</v>
      </c>
      <c r="I1808" t="s">
        <v>838</v>
      </c>
      <c r="J1808" t="s">
        <v>34</v>
      </c>
      <c r="K1808">
        <v>0</v>
      </c>
      <c r="L1808">
        <v>133</v>
      </c>
      <c r="M1808">
        <v>30</v>
      </c>
      <c r="N1808">
        <v>0</v>
      </c>
      <c r="O1808">
        <v>0</v>
      </c>
      <c r="P1808">
        <v>0</v>
      </c>
      <c r="Q1808" t="s">
        <v>47</v>
      </c>
      <c r="T1808" t="s">
        <v>66</v>
      </c>
      <c r="U1808" t="s">
        <v>67</v>
      </c>
      <c r="V1808" t="s">
        <v>38</v>
      </c>
      <c r="W1808" t="s">
        <v>39</v>
      </c>
      <c r="Y1808">
        <v>2019</v>
      </c>
      <c r="Z1808">
        <v>1</v>
      </c>
      <c r="AA1808" t="s">
        <v>839</v>
      </c>
      <c r="AB1808" t="s">
        <v>840</v>
      </c>
      <c r="AC1808" s="1">
        <v>43497</v>
      </c>
      <c r="AE1808" t="s">
        <v>41</v>
      </c>
    </row>
    <row r="1809" spans="1:31" x14ac:dyDescent="0.25">
      <c r="A1809">
        <v>2019</v>
      </c>
      <c r="B1809">
        <v>3</v>
      </c>
      <c r="C1809">
        <v>23</v>
      </c>
      <c r="D1809">
        <v>1</v>
      </c>
      <c r="E1809">
        <v>1</v>
      </c>
      <c r="F1809">
        <v>3000</v>
      </c>
      <c r="G1809">
        <v>3393494</v>
      </c>
      <c r="H1809" t="s">
        <v>837</v>
      </c>
      <c r="I1809" t="s">
        <v>838</v>
      </c>
      <c r="J1809" t="s">
        <v>34</v>
      </c>
      <c r="K1809">
        <v>0</v>
      </c>
      <c r="L1809">
        <v>199</v>
      </c>
      <c r="M1809">
        <v>30</v>
      </c>
      <c r="N1809">
        <v>0</v>
      </c>
      <c r="O1809">
        <v>0</v>
      </c>
      <c r="P1809">
        <v>0</v>
      </c>
      <c r="Q1809" t="s">
        <v>48</v>
      </c>
      <c r="T1809" t="s">
        <v>66</v>
      </c>
      <c r="U1809" t="s">
        <v>67</v>
      </c>
      <c r="V1809" t="s">
        <v>38</v>
      </c>
      <c r="W1809" t="s">
        <v>39</v>
      </c>
      <c r="Y1809">
        <v>2019</v>
      </c>
      <c r="Z1809">
        <v>1</v>
      </c>
      <c r="AA1809" t="s">
        <v>839</v>
      </c>
      <c r="AB1809" t="s">
        <v>840</v>
      </c>
      <c r="AC1809" s="1">
        <v>43497</v>
      </c>
      <c r="AE1809" t="s">
        <v>41</v>
      </c>
    </row>
    <row r="1810" spans="1:31" x14ac:dyDescent="0.25">
      <c r="A1810">
        <v>2019</v>
      </c>
      <c r="B1810">
        <v>3</v>
      </c>
      <c r="C1810">
        <v>23</v>
      </c>
      <c r="D1810">
        <v>1</v>
      </c>
      <c r="E1810">
        <v>1</v>
      </c>
      <c r="F1810">
        <v>3000</v>
      </c>
      <c r="G1810">
        <v>3393494</v>
      </c>
      <c r="H1810" t="s">
        <v>837</v>
      </c>
      <c r="I1810" t="s">
        <v>838</v>
      </c>
      <c r="J1810" t="s">
        <v>34</v>
      </c>
      <c r="K1810">
        <v>0</v>
      </c>
      <c r="L1810">
        <v>232</v>
      </c>
      <c r="M1810">
        <v>30</v>
      </c>
      <c r="N1810">
        <v>0</v>
      </c>
      <c r="O1810">
        <v>0</v>
      </c>
      <c r="P1810">
        <v>0</v>
      </c>
      <c r="Q1810" t="s">
        <v>49</v>
      </c>
      <c r="T1810" t="s">
        <v>66</v>
      </c>
      <c r="U1810" t="s">
        <v>67</v>
      </c>
      <c r="V1810" t="s">
        <v>38</v>
      </c>
      <c r="W1810" t="s">
        <v>39</v>
      </c>
      <c r="Y1810">
        <v>2019</v>
      </c>
      <c r="Z1810">
        <v>1</v>
      </c>
      <c r="AA1810" t="s">
        <v>839</v>
      </c>
      <c r="AB1810" t="s">
        <v>840</v>
      </c>
      <c r="AC1810" s="1">
        <v>43497</v>
      </c>
      <c r="AE1810" t="s">
        <v>41</v>
      </c>
    </row>
    <row r="1811" spans="1:31" x14ac:dyDescent="0.25">
      <c r="A1811">
        <v>2019</v>
      </c>
      <c r="B1811">
        <v>3</v>
      </c>
      <c r="C1811">
        <v>23</v>
      </c>
      <c r="D1811">
        <v>1</v>
      </c>
      <c r="E1811">
        <v>1</v>
      </c>
      <c r="F1811">
        <v>17000</v>
      </c>
      <c r="G1811">
        <v>3395422</v>
      </c>
      <c r="H1811" t="s">
        <v>842</v>
      </c>
      <c r="I1811" t="s">
        <v>843</v>
      </c>
      <c r="J1811" t="s">
        <v>34</v>
      </c>
      <c r="K1811">
        <f>O1811+O1812+O1813+O1814+O1815+O1816+O1817+O1818+O1819</f>
        <v>9080000</v>
      </c>
      <c r="L1811">
        <v>111</v>
      </c>
      <c r="M1811">
        <v>30</v>
      </c>
      <c r="N1811" t="s">
        <v>79</v>
      </c>
      <c r="O1811">
        <v>3800000</v>
      </c>
      <c r="P1811">
        <v>3458000</v>
      </c>
      <c r="Q1811" t="s">
        <v>36</v>
      </c>
      <c r="T1811" t="s">
        <v>73</v>
      </c>
      <c r="U1811" t="s">
        <v>229</v>
      </c>
      <c r="V1811" t="s">
        <v>38</v>
      </c>
      <c r="W1811" t="s">
        <v>39</v>
      </c>
      <c r="Y1811">
        <v>2010</v>
      </c>
      <c r="Z1811">
        <v>1</v>
      </c>
      <c r="AA1811" t="s">
        <v>75</v>
      </c>
      <c r="AB1811" t="s">
        <v>844</v>
      </c>
      <c r="AC1811" s="1">
        <v>40513</v>
      </c>
      <c r="AE1811" t="s">
        <v>41</v>
      </c>
    </row>
    <row r="1812" spans="1:31" x14ac:dyDescent="0.25">
      <c r="A1812">
        <v>2019</v>
      </c>
      <c r="B1812">
        <v>3</v>
      </c>
      <c r="C1812">
        <v>23</v>
      </c>
      <c r="D1812">
        <v>1</v>
      </c>
      <c r="E1812">
        <v>1</v>
      </c>
      <c r="F1812">
        <v>17000</v>
      </c>
      <c r="G1812">
        <v>3395422</v>
      </c>
      <c r="H1812" t="s">
        <v>842</v>
      </c>
      <c r="I1812" t="s">
        <v>843</v>
      </c>
      <c r="J1812" t="s">
        <v>34</v>
      </c>
      <c r="K1812">
        <v>0</v>
      </c>
      <c r="L1812">
        <v>113</v>
      </c>
      <c r="M1812">
        <v>30</v>
      </c>
      <c r="N1812">
        <v>0</v>
      </c>
      <c r="O1812">
        <v>0</v>
      </c>
      <c r="P1812">
        <v>0</v>
      </c>
      <c r="Q1812" t="s">
        <v>42</v>
      </c>
      <c r="T1812" t="s">
        <v>73</v>
      </c>
      <c r="U1812" t="s">
        <v>229</v>
      </c>
      <c r="V1812" t="s">
        <v>38</v>
      </c>
      <c r="W1812" t="s">
        <v>39</v>
      </c>
      <c r="Y1812">
        <v>2010</v>
      </c>
      <c r="Z1812">
        <v>1</v>
      </c>
      <c r="AA1812" t="s">
        <v>75</v>
      </c>
      <c r="AB1812" t="s">
        <v>844</v>
      </c>
      <c r="AC1812" s="1">
        <v>40513</v>
      </c>
      <c r="AE1812" t="s">
        <v>41</v>
      </c>
    </row>
    <row r="1813" spans="1:31" x14ac:dyDescent="0.25">
      <c r="A1813">
        <v>2019</v>
      </c>
      <c r="B1813">
        <v>3</v>
      </c>
      <c r="C1813">
        <v>23</v>
      </c>
      <c r="D1813">
        <v>1</v>
      </c>
      <c r="E1813">
        <v>1</v>
      </c>
      <c r="F1813">
        <v>17000</v>
      </c>
      <c r="G1813">
        <v>3395422</v>
      </c>
      <c r="H1813" t="s">
        <v>842</v>
      </c>
      <c r="I1813" t="s">
        <v>843</v>
      </c>
      <c r="J1813" t="s">
        <v>34</v>
      </c>
      <c r="K1813">
        <v>0</v>
      </c>
      <c r="L1813">
        <v>114</v>
      </c>
      <c r="M1813">
        <v>30</v>
      </c>
      <c r="N1813">
        <v>0</v>
      </c>
      <c r="O1813">
        <v>0</v>
      </c>
      <c r="P1813">
        <v>0</v>
      </c>
      <c r="Q1813" t="s">
        <v>43</v>
      </c>
      <c r="T1813" t="s">
        <v>73</v>
      </c>
      <c r="U1813" t="s">
        <v>229</v>
      </c>
      <c r="V1813" t="s">
        <v>38</v>
      </c>
      <c r="W1813" t="s">
        <v>39</v>
      </c>
      <c r="Y1813">
        <v>2010</v>
      </c>
      <c r="Z1813">
        <v>1</v>
      </c>
      <c r="AA1813" t="s">
        <v>75</v>
      </c>
      <c r="AB1813" t="s">
        <v>844</v>
      </c>
      <c r="AC1813" s="1">
        <v>40513</v>
      </c>
      <c r="AE1813" t="s">
        <v>41</v>
      </c>
    </row>
    <row r="1814" spans="1:31" x14ac:dyDescent="0.25">
      <c r="A1814">
        <v>2019</v>
      </c>
      <c r="B1814">
        <v>3</v>
      </c>
      <c r="C1814">
        <v>23</v>
      </c>
      <c r="D1814">
        <v>1</v>
      </c>
      <c r="E1814">
        <v>1</v>
      </c>
      <c r="F1814">
        <v>17000</v>
      </c>
      <c r="G1814">
        <v>3395422</v>
      </c>
      <c r="H1814" t="s">
        <v>842</v>
      </c>
      <c r="I1814" t="s">
        <v>843</v>
      </c>
      <c r="J1814" t="s">
        <v>34</v>
      </c>
      <c r="K1814">
        <v>0</v>
      </c>
      <c r="L1814">
        <v>123</v>
      </c>
      <c r="M1814">
        <v>30</v>
      </c>
      <c r="N1814">
        <v>0</v>
      </c>
      <c r="O1814">
        <v>0</v>
      </c>
      <c r="P1814">
        <v>0</v>
      </c>
      <c r="Q1814" t="s">
        <v>44</v>
      </c>
      <c r="T1814" t="s">
        <v>73</v>
      </c>
      <c r="U1814" t="s">
        <v>229</v>
      </c>
      <c r="V1814" t="s">
        <v>38</v>
      </c>
      <c r="W1814" t="s">
        <v>39</v>
      </c>
      <c r="Y1814">
        <v>2010</v>
      </c>
      <c r="Z1814">
        <v>1</v>
      </c>
      <c r="AA1814" t="s">
        <v>75</v>
      </c>
      <c r="AB1814" t="s">
        <v>844</v>
      </c>
      <c r="AC1814" s="1">
        <v>40513</v>
      </c>
      <c r="AE1814" t="s">
        <v>41</v>
      </c>
    </row>
    <row r="1815" spans="1:31" x14ac:dyDescent="0.25">
      <c r="A1815">
        <v>2019</v>
      </c>
      <c r="B1815">
        <v>3</v>
      </c>
      <c r="C1815">
        <v>23</v>
      </c>
      <c r="D1815">
        <v>1</v>
      </c>
      <c r="E1815">
        <v>1</v>
      </c>
      <c r="F1815">
        <v>17000</v>
      </c>
      <c r="G1815">
        <v>3395422</v>
      </c>
      <c r="H1815" t="s">
        <v>842</v>
      </c>
      <c r="I1815" t="s">
        <v>843</v>
      </c>
      <c r="J1815" t="s">
        <v>34</v>
      </c>
      <c r="K1815">
        <v>0</v>
      </c>
      <c r="L1815">
        <v>125</v>
      </c>
      <c r="M1815">
        <v>30</v>
      </c>
      <c r="N1815">
        <v>0</v>
      </c>
      <c r="O1815">
        <v>0</v>
      </c>
      <c r="P1815">
        <v>0</v>
      </c>
      <c r="Q1815" t="s">
        <v>45</v>
      </c>
      <c r="T1815" t="s">
        <v>73</v>
      </c>
      <c r="U1815" t="s">
        <v>229</v>
      </c>
      <c r="V1815" t="s">
        <v>38</v>
      </c>
      <c r="W1815" t="s">
        <v>39</v>
      </c>
      <c r="Y1815">
        <v>2010</v>
      </c>
      <c r="Z1815">
        <v>1</v>
      </c>
      <c r="AA1815" t="s">
        <v>75</v>
      </c>
      <c r="AB1815" t="s">
        <v>844</v>
      </c>
      <c r="AC1815" s="1">
        <v>40513</v>
      </c>
      <c r="AE1815" t="s">
        <v>41</v>
      </c>
    </row>
    <row r="1816" spans="1:31" x14ac:dyDescent="0.25">
      <c r="A1816">
        <v>2019</v>
      </c>
      <c r="B1816">
        <v>3</v>
      </c>
      <c r="C1816">
        <v>23</v>
      </c>
      <c r="D1816">
        <v>1</v>
      </c>
      <c r="E1816">
        <v>1</v>
      </c>
      <c r="F1816">
        <v>17000</v>
      </c>
      <c r="G1816">
        <v>3395422</v>
      </c>
      <c r="H1816" t="s">
        <v>842</v>
      </c>
      <c r="I1816" t="s">
        <v>843</v>
      </c>
      <c r="J1816" t="s">
        <v>34</v>
      </c>
      <c r="K1816">
        <v>0</v>
      </c>
      <c r="L1816">
        <v>131</v>
      </c>
      <c r="M1816">
        <v>30</v>
      </c>
      <c r="N1816">
        <v>0</v>
      </c>
      <c r="O1816">
        <v>0</v>
      </c>
      <c r="P1816">
        <v>0</v>
      </c>
      <c r="Q1816" t="s">
        <v>46</v>
      </c>
      <c r="T1816" t="s">
        <v>73</v>
      </c>
      <c r="U1816" t="s">
        <v>229</v>
      </c>
      <c r="V1816" t="s">
        <v>38</v>
      </c>
      <c r="W1816" t="s">
        <v>39</v>
      </c>
      <c r="Y1816">
        <v>2010</v>
      </c>
      <c r="Z1816">
        <v>1</v>
      </c>
      <c r="AA1816" t="s">
        <v>75</v>
      </c>
      <c r="AB1816" t="s">
        <v>844</v>
      </c>
      <c r="AC1816" s="1">
        <v>40513</v>
      </c>
      <c r="AE1816" t="s">
        <v>41</v>
      </c>
    </row>
    <row r="1817" spans="1:31" x14ac:dyDescent="0.25">
      <c r="A1817">
        <v>2019</v>
      </c>
      <c r="B1817">
        <v>3</v>
      </c>
      <c r="C1817">
        <v>23</v>
      </c>
      <c r="D1817">
        <v>1</v>
      </c>
      <c r="E1817">
        <v>1</v>
      </c>
      <c r="F1817">
        <v>17000</v>
      </c>
      <c r="G1817">
        <v>3395422</v>
      </c>
      <c r="H1817" t="s">
        <v>842</v>
      </c>
      <c r="I1817" t="s">
        <v>843</v>
      </c>
      <c r="J1817" t="s">
        <v>34</v>
      </c>
      <c r="K1817">
        <v>0</v>
      </c>
      <c r="L1817">
        <v>133</v>
      </c>
      <c r="M1817">
        <v>30</v>
      </c>
      <c r="N1817">
        <v>0</v>
      </c>
      <c r="O1817">
        <v>1680000</v>
      </c>
      <c r="P1817">
        <v>1680000</v>
      </c>
      <c r="Q1817" t="s">
        <v>47</v>
      </c>
      <c r="T1817" t="s">
        <v>73</v>
      </c>
      <c r="U1817" t="s">
        <v>229</v>
      </c>
      <c r="V1817" t="s">
        <v>38</v>
      </c>
      <c r="W1817" t="s">
        <v>39</v>
      </c>
      <c r="Y1817">
        <v>2010</v>
      </c>
      <c r="Z1817">
        <v>1</v>
      </c>
      <c r="AA1817" t="s">
        <v>75</v>
      </c>
      <c r="AB1817" t="s">
        <v>844</v>
      </c>
      <c r="AC1817" s="1">
        <v>40513</v>
      </c>
      <c r="AE1817" t="s">
        <v>41</v>
      </c>
    </row>
    <row r="1818" spans="1:31" x14ac:dyDescent="0.25">
      <c r="A1818">
        <v>2019</v>
      </c>
      <c r="B1818">
        <v>3</v>
      </c>
      <c r="C1818">
        <v>23</v>
      </c>
      <c r="D1818">
        <v>1</v>
      </c>
      <c r="E1818">
        <v>1</v>
      </c>
      <c r="F1818">
        <v>17000</v>
      </c>
      <c r="G1818">
        <v>3395422</v>
      </c>
      <c r="H1818" t="s">
        <v>842</v>
      </c>
      <c r="I1818" t="s">
        <v>843</v>
      </c>
      <c r="J1818" t="s">
        <v>34</v>
      </c>
      <c r="K1818">
        <v>0</v>
      </c>
      <c r="L1818">
        <v>199</v>
      </c>
      <c r="M1818">
        <v>30</v>
      </c>
      <c r="N1818">
        <v>0</v>
      </c>
      <c r="O1818">
        <v>3600000</v>
      </c>
      <c r="P1818">
        <v>3276000</v>
      </c>
      <c r="Q1818" t="s">
        <v>48</v>
      </c>
      <c r="T1818" t="s">
        <v>73</v>
      </c>
      <c r="U1818" t="s">
        <v>229</v>
      </c>
      <c r="V1818" t="s">
        <v>38</v>
      </c>
      <c r="W1818" t="s">
        <v>39</v>
      </c>
      <c r="Y1818">
        <v>2010</v>
      </c>
      <c r="Z1818">
        <v>1</v>
      </c>
      <c r="AA1818" t="s">
        <v>75</v>
      </c>
      <c r="AB1818" t="s">
        <v>844</v>
      </c>
      <c r="AC1818" s="1">
        <v>40513</v>
      </c>
      <c r="AE1818" t="s">
        <v>41</v>
      </c>
    </row>
    <row r="1819" spans="1:31" x14ac:dyDescent="0.25">
      <c r="A1819">
        <v>2019</v>
      </c>
      <c r="B1819">
        <v>3</v>
      </c>
      <c r="C1819">
        <v>23</v>
      </c>
      <c r="D1819">
        <v>1</v>
      </c>
      <c r="E1819">
        <v>1</v>
      </c>
      <c r="F1819">
        <v>17000</v>
      </c>
      <c r="G1819">
        <v>3395422</v>
      </c>
      <c r="H1819" t="s">
        <v>842</v>
      </c>
      <c r="I1819" t="s">
        <v>843</v>
      </c>
      <c r="J1819" t="s">
        <v>34</v>
      </c>
      <c r="K1819">
        <v>0</v>
      </c>
      <c r="L1819">
        <v>232</v>
      </c>
      <c r="M1819">
        <v>30</v>
      </c>
      <c r="N1819">
        <v>0</v>
      </c>
      <c r="O1819">
        <v>0</v>
      </c>
      <c r="P1819">
        <v>0</v>
      </c>
      <c r="Q1819" t="s">
        <v>49</v>
      </c>
      <c r="T1819" t="s">
        <v>73</v>
      </c>
      <c r="U1819" t="s">
        <v>229</v>
      </c>
      <c r="V1819" t="s">
        <v>38</v>
      </c>
      <c r="W1819" t="s">
        <v>39</v>
      </c>
      <c r="Y1819">
        <v>2010</v>
      </c>
      <c r="Z1819">
        <v>1</v>
      </c>
      <c r="AA1819" t="s">
        <v>75</v>
      </c>
      <c r="AB1819" t="s">
        <v>844</v>
      </c>
      <c r="AC1819" s="1">
        <v>40513</v>
      </c>
      <c r="AE1819" t="s">
        <v>41</v>
      </c>
    </row>
    <row r="1820" spans="1:31" x14ac:dyDescent="0.25">
      <c r="A1820">
        <v>2019</v>
      </c>
      <c r="B1820">
        <v>3</v>
      </c>
      <c r="C1820">
        <v>23</v>
      </c>
      <c r="D1820">
        <v>1</v>
      </c>
      <c r="E1820">
        <v>1</v>
      </c>
      <c r="F1820">
        <v>47000</v>
      </c>
      <c r="G1820">
        <v>3397321</v>
      </c>
      <c r="H1820" t="s">
        <v>845</v>
      </c>
      <c r="I1820" t="s">
        <v>846</v>
      </c>
      <c r="J1820" t="s">
        <v>34</v>
      </c>
      <c r="K1820">
        <f>O1820+O1821+O1822+O1823+O1824+O1825+O1826+O1827+O1828</f>
        <v>10581100</v>
      </c>
      <c r="L1820">
        <v>111</v>
      </c>
      <c r="M1820">
        <v>10</v>
      </c>
      <c r="N1820" t="s">
        <v>72</v>
      </c>
      <c r="O1820">
        <v>2400000</v>
      </c>
      <c r="P1820">
        <v>2184000</v>
      </c>
      <c r="Q1820" t="s">
        <v>36</v>
      </c>
      <c r="T1820" t="s">
        <v>73</v>
      </c>
      <c r="U1820" t="s">
        <v>139</v>
      </c>
      <c r="V1820" t="s">
        <v>38</v>
      </c>
      <c r="W1820" t="s">
        <v>39</v>
      </c>
      <c r="Y1820">
        <v>2014</v>
      </c>
      <c r="Z1820">
        <v>1</v>
      </c>
      <c r="AA1820" t="s">
        <v>75</v>
      </c>
      <c r="AB1820" t="s">
        <v>847</v>
      </c>
      <c r="AC1820" s="1">
        <v>41869</v>
      </c>
      <c r="AE1820" t="s">
        <v>41</v>
      </c>
    </row>
    <row r="1821" spans="1:31" x14ac:dyDescent="0.25">
      <c r="A1821">
        <v>2019</v>
      </c>
      <c r="B1821">
        <v>3</v>
      </c>
      <c r="C1821">
        <v>23</v>
      </c>
      <c r="D1821">
        <v>1</v>
      </c>
      <c r="E1821">
        <v>1</v>
      </c>
      <c r="F1821">
        <v>47000</v>
      </c>
      <c r="G1821">
        <v>3397321</v>
      </c>
      <c r="H1821" t="s">
        <v>845</v>
      </c>
      <c r="I1821" t="s">
        <v>846</v>
      </c>
      <c r="J1821" t="s">
        <v>34</v>
      </c>
      <c r="K1821">
        <v>0</v>
      </c>
      <c r="L1821">
        <v>113</v>
      </c>
      <c r="M1821">
        <v>30</v>
      </c>
      <c r="N1821">
        <v>0</v>
      </c>
      <c r="O1821">
        <v>0</v>
      </c>
      <c r="P1821">
        <v>0</v>
      </c>
      <c r="Q1821" t="s">
        <v>42</v>
      </c>
      <c r="T1821" t="s">
        <v>73</v>
      </c>
      <c r="U1821" t="s">
        <v>139</v>
      </c>
      <c r="V1821" t="s">
        <v>38</v>
      </c>
      <c r="W1821" t="s">
        <v>39</v>
      </c>
      <c r="Y1821">
        <v>2014</v>
      </c>
      <c r="Z1821">
        <v>1</v>
      </c>
      <c r="AA1821" t="s">
        <v>75</v>
      </c>
      <c r="AB1821" t="s">
        <v>847</v>
      </c>
      <c r="AC1821" s="1">
        <v>41869</v>
      </c>
      <c r="AE1821" t="s">
        <v>41</v>
      </c>
    </row>
    <row r="1822" spans="1:31" x14ac:dyDescent="0.25">
      <c r="A1822">
        <v>2019</v>
      </c>
      <c r="B1822">
        <v>3</v>
      </c>
      <c r="C1822">
        <v>23</v>
      </c>
      <c r="D1822">
        <v>1</v>
      </c>
      <c r="E1822">
        <v>1</v>
      </c>
      <c r="F1822">
        <v>47000</v>
      </c>
      <c r="G1822">
        <v>3397321</v>
      </c>
      <c r="H1822" t="s">
        <v>845</v>
      </c>
      <c r="I1822" t="s">
        <v>846</v>
      </c>
      <c r="J1822" t="s">
        <v>34</v>
      </c>
      <c r="K1822">
        <v>0</v>
      </c>
      <c r="L1822">
        <v>114</v>
      </c>
      <c r="M1822">
        <v>10</v>
      </c>
      <c r="N1822">
        <v>0</v>
      </c>
      <c r="O1822">
        <v>0</v>
      </c>
      <c r="P1822">
        <v>0</v>
      </c>
      <c r="Q1822" t="s">
        <v>43</v>
      </c>
      <c r="T1822" t="s">
        <v>73</v>
      </c>
      <c r="U1822" t="s">
        <v>139</v>
      </c>
      <c r="V1822" t="s">
        <v>38</v>
      </c>
      <c r="W1822" t="s">
        <v>39</v>
      </c>
      <c r="Y1822">
        <v>2014</v>
      </c>
      <c r="Z1822">
        <v>1</v>
      </c>
      <c r="AA1822" t="s">
        <v>75</v>
      </c>
      <c r="AB1822" t="s">
        <v>847</v>
      </c>
      <c r="AC1822" s="1">
        <v>41869</v>
      </c>
      <c r="AE1822" t="s">
        <v>41</v>
      </c>
    </row>
    <row r="1823" spans="1:31" x14ac:dyDescent="0.25">
      <c r="A1823">
        <v>2019</v>
      </c>
      <c r="B1823">
        <v>3</v>
      </c>
      <c r="C1823">
        <v>23</v>
      </c>
      <c r="D1823">
        <v>1</v>
      </c>
      <c r="E1823">
        <v>1</v>
      </c>
      <c r="F1823">
        <v>47000</v>
      </c>
      <c r="G1823">
        <v>3397321</v>
      </c>
      <c r="H1823" t="s">
        <v>845</v>
      </c>
      <c r="I1823" t="s">
        <v>846</v>
      </c>
      <c r="J1823" t="s">
        <v>34</v>
      </c>
      <c r="K1823">
        <v>0</v>
      </c>
      <c r="L1823">
        <v>123</v>
      </c>
      <c r="M1823">
        <v>30</v>
      </c>
      <c r="N1823">
        <v>0</v>
      </c>
      <c r="O1823">
        <v>0</v>
      </c>
      <c r="P1823">
        <v>0</v>
      </c>
      <c r="Q1823" t="s">
        <v>44</v>
      </c>
      <c r="T1823" t="s">
        <v>73</v>
      </c>
      <c r="U1823" t="s">
        <v>139</v>
      </c>
      <c r="V1823" t="s">
        <v>38</v>
      </c>
      <c r="W1823" t="s">
        <v>39</v>
      </c>
      <c r="Y1823">
        <v>2014</v>
      </c>
      <c r="Z1823">
        <v>1</v>
      </c>
      <c r="AA1823" t="s">
        <v>75</v>
      </c>
      <c r="AB1823" t="s">
        <v>847</v>
      </c>
      <c r="AC1823" s="1">
        <v>41869</v>
      </c>
      <c r="AE1823" t="s">
        <v>41</v>
      </c>
    </row>
    <row r="1824" spans="1:31" x14ac:dyDescent="0.25">
      <c r="A1824">
        <v>2019</v>
      </c>
      <c r="B1824">
        <v>3</v>
      </c>
      <c r="C1824">
        <v>23</v>
      </c>
      <c r="D1824">
        <v>1</v>
      </c>
      <c r="E1824">
        <v>1</v>
      </c>
      <c r="F1824">
        <v>47000</v>
      </c>
      <c r="G1824">
        <v>3397321</v>
      </c>
      <c r="H1824" t="s">
        <v>845</v>
      </c>
      <c r="I1824" t="s">
        <v>846</v>
      </c>
      <c r="J1824" t="s">
        <v>34</v>
      </c>
      <c r="K1824">
        <v>0</v>
      </c>
      <c r="L1824">
        <v>125</v>
      </c>
      <c r="M1824">
        <v>30</v>
      </c>
      <c r="N1824">
        <v>0</v>
      </c>
      <c r="O1824">
        <v>0</v>
      </c>
      <c r="P1824">
        <v>0</v>
      </c>
      <c r="Q1824" t="s">
        <v>45</v>
      </c>
      <c r="T1824" t="s">
        <v>73</v>
      </c>
      <c r="U1824" t="s">
        <v>139</v>
      </c>
      <c r="V1824" t="s">
        <v>38</v>
      </c>
      <c r="W1824" t="s">
        <v>39</v>
      </c>
      <c r="Y1824">
        <v>2014</v>
      </c>
      <c r="Z1824">
        <v>1</v>
      </c>
      <c r="AA1824" t="s">
        <v>75</v>
      </c>
      <c r="AB1824" t="s">
        <v>847</v>
      </c>
      <c r="AC1824" s="1">
        <v>41869</v>
      </c>
      <c r="AE1824" t="s">
        <v>41</v>
      </c>
    </row>
    <row r="1825" spans="1:31" x14ac:dyDescent="0.25">
      <c r="A1825">
        <v>2019</v>
      </c>
      <c r="B1825">
        <v>3</v>
      </c>
      <c r="C1825">
        <v>23</v>
      </c>
      <c r="D1825">
        <v>1</v>
      </c>
      <c r="E1825">
        <v>1</v>
      </c>
      <c r="F1825">
        <v>47000</v>
      </c>
      <c r="G1825">
        <v>3397321</v>
      </c>
      <c r="H1825" t="s">
        <v>845</v>
      </c>
      <c r="I1825" t="s">
        <v>846</v>
      </c>
      <c r="J1825" t="s">
        <v>34</v>
      </c>
      <c r="K1825">
        <v>0</v>
      </c>
      <c r="L1825">
        <v>131</v>
      </c>
      <c r="M1825">
        <v>30</v>
      </c>
      <c r="N1825">
        <v>0</v>
      </c>
      <c r="O1825">
        <v>0</v>
      </c>
      <c r="P1825">
        <v>0</v>
      </c>
      <c r="Q1825" t="s">
        <v>46</v>
      </c>
      <c r="T1825" t="s">
        <v>73</v>
      </c>
      <c r="U1825" t="s">
        <v>139</v>
      </c>
      <c r="V1825" t="s">
        <v>38</v>
      </c>
      <c r="W1825" t="s">
        <v>39</v>
      </c>
      <c r="Y1825">
        <v>2014</v>
      </c>
      <c r="Z1825">
        <v>1</v>
      </c>
      <c r="AA1825" t="s">
        <v>75</v>
      </c>
      <c r="AB1825" t="s">
        <v>847</v>
      </c>
      <c r="AC1825" s="1">
        <v>41869</v>
      </c>
      <c r="AE1825" t="s">
        <v>41</v>
      </c>
    </row>
    <row r="1826" spans="1:31" x14ac:dyDescent="0.25">
      <c r="A1826">
        <v>2019</v>
      </c>
      <c r="B1826">
        <v>3</v>
      </c>
      <c r="C1826">
        <v>23</v>
      </c>
      <c r="D1826">
        <v>1</v>
      </c>
      <c r="E1826">
        <v>1</v>
      </c>
      <c r="F1826">
        <v>47000</v>
      </c>
      <c r="G1826">
        <v>3397321</v>
      </c>
      <c r="H1826" t="s">
        <v>845</v>
      </c>
      <c r="I1826" t="s">
        <v>846</v>
      </c>
      <c r="J1826" t="s">
        <v>34</v>
      </c>
      <c r="K1826">
        <v>0</v>
      </c>
      <c r="L1826">
        <v>133</v>
      </c>
      <c r="M1826">
        <v>30</v>
      </c>
      <c r="N1826">
        <v>0</v>
      </c>
      <c r="O1826">
        <v>0</v>
      </c>
      <c r="P1826">
        <v>0</v>
      </c>
      <c r="Q1826" t="s">
        <v>47</v>
      </c>
      <c r="T1826" t="s">
        <v>73</v>
      </c>
      <c r="U1826" t="s">
        <v>139</v>
      </c>
      <c r="V1826" t="s">
        <v>38</v>
      </c>
      <c r="W1826" t="s">
        <v>39</v>
      </c>
      <c r="Y1826">
        <v>2014</v>
      </c>
      <c r="Z1826">
        <v>1</v>
      </c>
      <c r="AA1826" t="s">
        <v>75</v>
      </c>
      <c r="AB1826" t="s">
        <v>847</v>
      </c>
      <c r="AC1826" s="1">
        <v>41869</v>
      </c>
      <c r="AE1826" t="s">
        <v>41</v>
      </c>
    </row>
    <row r="1827" spans="1:31" x14ac:dyDescent="0.25">
      <c r="A1827">
        <v>2019</v>
      </c>
      <c r="B1827">
        <v>3</v>
      </c>
      <c r="C1827">
        <v>23</v>
      </c>
      <c r="D1827">
        <v>1</v>
      </c>
      <c r="E1827">
        <v>1</v>
      </c>
      <c r="F1827">
        <v>47000</v>
      </c>
      <c r="G1827">
        <v>3397321</v>
      </c>
      <c r="H1827" t="s">
        <v>845</v>
      </c>
      <c r="I1827" t="s">
        <v>846</v>
      </c>
      <c r="J1827" t="s">
        <v>34</v>
      </c>
      <c r="K1827">
        <v>0</v>
      </c>
      <c r="L1827">
        <v>199</v>
      </c>
      <c r="M1827">
        <v>30</v>
      </c>
      <c r="N1827">
        <v>0</v>
      </c>
      <c r="O1827">
        <v>0</v>
      </c>
      <c r="P1827">
        <v>0</v>
      </c>
      <c r="Q1827" t="s">
        <v>48</v>
      </c>
      <c r="T1827" t="s">
        <v>73</v>
      </c>
      <c r="U1827" t="s">
        <v>139</v>
      </c>
      <c r="V1827" t="s">
        <v>38</v>
      </c>
      <c r="W1827" t="s">
        <v>39</v>
      </c>
      <c r="Y1827">
        <v>2014</v>
      </c>
      <c r="Z1827">
        <v>1</v>
      </c>
      <c r="AA1827" t="s">
        <v>75</v>
      </c>
      <c r="AB1827" t="s">
        <v>847</v>
      </c>
      <c r="AC1827" s="1">
        <v>41869</v>
      </c>
      <c r="AE1827" t="s">
        <v>41</v>
      </c>
    </row>
    <row r="1828" spans="1:31" x14ac:dyDescent="0.25">
      <c r="A1828">
        <v>2019</v>
      </c>
      <c r="B1828">
        <v>3</v>
      </c>
      <c r="C1828">
        <v>23</v>
      </c>
      <c r="D1828">
        <v>1</v>
      </c>
      <c r="E1828">
        <v>1</v>
      </c>
      <c r="F1828">
        <v>47000</v>
      </c>
      <c r="G1828">
        <v>3397321</v>
      </c>
      <c r="H1828" t="s">
        <v>845</v>
      </c>
      <c r="I1828" t="s">
        <v>846</v>
      </c>
      <c r="J1828" t="s">
        <v>34</v>
      </c>
      <c r="K1828">
        <v>0</v>
      </c>
      <c r="L1828">
        <v>232</v>
      </c>
      <c r="M1828">
        <v>30</v>
      </c>
      <c r="N1828">
        <v>0</v>
      </c>
      <c r="O1828">
        <f>2547050+1389150+1697850+2547050</f>
        <v>8181100</v>
      </c>
      <c r="P1828">
        <f>2547050+1389150+1697850+2547050</f>
        <v>8181100</v>
      </c>
      <c r="Q1828" t="s">
        <v>49</v>
      </c>
      <c r="T1828" t="s">
        <v>73</v>
      </c>
      <c r="U1828" t="s">
        <v>139</v>
      </c>
      <c r="V1828" t="s">
        <v>38</v>
      </c>
      <c r="W1828" t="s">
        <v>39</v>
      </c>
      <c r="Y1828">
        <v>2014</v>
      </c>
      <c r="Z1828">
        <v>1</v>
      </c>
      <c r="AA1828" t="s">
        <v>75</v>
      </c>
      <c r="AB1828" t="s">
        <v>847</v>
      </c>
      <c r="AC1828" s="1">
        <v>41869</v>
      </c>
      <c r="AE1828" t="s">
        <v>41</v>
      </c>
    </row>
    <row r="1829" spans="1:31" x14ac:dyDescent="0.25">
      <c r="A1829">
        <v>2019</v>
      </c>
      <c r="B1829">
        <v>3</v>
      </c>
      <c r="C1829">
        <v>23</v>
      </c>
      <c r="D1829">
        <v>1</v>
      </c>
      <c r="E1829">
        <v>1</v>
      </c>
      <c r="F1829">
        <v>31000</v>
      </c>
      <c r="G1829">
        <v>3397327</v>
      </c>
      <c r="H1829" t="s">
        <v>848</v>
      </c>
      <c r="I1829" t="s">
        <v>849</v>
      </c>
      <c r="J1829" t="s">
        <v>34</v>
      </c>
      <c r="K1829">
        <f>O1829+O1830+O1831+O1832+O1833+O1834+O1835+O1836+O1837</f>
        <v>7037261</v>
      </c>
      <c r="L1829">
        <v>111</v>
      </c>
      <c r="M1829">
        <v>10</v>
      </c>
      <c r="N1829" t="s">
        <v>412</v>
      </c>
      <c r="O1829">
        <v>3100000</v>
      </c>
      <c r="P1829">
        <v>2821000</v>
      </c>
      <c r="Q1829" t="s">
        <v>36</v>
      </c>
      <c r="T1829" t="s">
        <v>37</v>
      </c>
      <c r="U1829" t="s">
        <v>1429</v>
      </c>
      <c r="V1829" t="s">
        <v>38</v>
      </c>
      <c r="W1829" t="s">
        <v>39</v>
      </c>
      <c r="Y1829">
        <v>2014</v>
      </c>
      <c r="Z1829">
        <v>1</v>
      </c>
      <c r="AA1829" t="s">
        <v>850</v>
      </c>
      <c r="AB1829" t="s">
        <v>851</v>
      </c>
      <c r="AC1829" s="1">
        <v>41869</v>
      </c>
      <c r="AE1829" t="s">
        <v>41</v>
      </c>
    </row>
    <row r="1830" spans="1:31" x14ac:dyDescent="0.25">
      <c r="A1830">
        <v>2019</v>
      </c>
      <c r="B1830">
        <v>3</v>
      </c>
      <c r="C1830">
        <v>23</v>
      </c>
      <c r="D1830">
        <v>1</v>
      </c>
      <c r="E1830">
        <v>1</v>
      </c>
      <c r="F1830">
        <v>31000</v>
      </c>
      <c r="G1830">
        <v>3397327</v>
      </c>
      <c r="H1830" t="s">
        <v>848</v>
      </c>
      <c r="I1830" t="s">
        <v>849</v>
      </c>
      <c r="J1830" t="s">
        <v>34</v>
      </c>
      <c r="K1830">
        <v>0</v>
      </c>
      <c r="L1830">
        <v>113</v>
      </c>
      <c r="M1830">
        <v>30</v>
      </c>
      <c r="N1830">
        <v>0</v>
      </c>
      <c r="O1830">
        <v>0</v>
      </c>
      <c r="P1830">
        <v>0</v>
      </c>
      <c r="Q1830" t="s">
        <v>42</v>
      </c>
      <c r="T1830" t="s">
        <v>37</v>
      </c>
      <c r="U1830" t="s">
        <v>1429</v>
      </c>
      <c r="V1830" t="s">
        <v>38</v>
      </c>
      <c r="W1830" t="s">
        <v>39</v>
      </c>
      <c r="Y1830">
        <v>2014</v>
      </c>
      <c r="Z1830">
        <v>1</v>
      </c>
      <c r="AA1830" t="s">
        <v>850</v>
      </c>
      <c r="AB1830" t="s">
        <v>851</v>
      </c>
      <c r="AC1830" s="1">
        <v>41869</v>
      </c>
      <c r="AE1830" t="s">
        <v>41</v>
      </c>
    </row>
    <row r="1831" spans="1:31" x14ac:dyDescent="0.25">
      <c r="A1831">
        <v>2019</v>
      </c>
      <c r="B1831">
        <v>3</v>
      </c>
      <c r="C1831">
        <v>23</v>
      </c>
      <c r="D1831">
        <v>1</v>
      </c>
      <c r="E1831">
        <v>1</v>
      </c>
      <c r="F1831">
        <v>31000</v>
      </c>
      <c r="G1831">
        <v>3397327</v>
      </c>
      <c r="H1831" t="s">
        <v>848</v>
      </c>
      <c r="I1831" t="s">
        <v>849</v>
      </c>
      <c r="J1831" t="s">
        <v>34</v>
      </c>
      <c r="K1831">
        <v>0</v>
      </c>
      <c r="L1831">
        <v>114</v>
      </c>
      <c r="M1831">
        <v>10</v>
      </c>
      <c r="N1831">
        <v>0</v>
      </c>
      <c r="O1831">
        <v>0</v>
      </c>
      <c r="P1831">
        <v>0</v>
      </c>
      <c r="Q1831" t="s">
        <v>43</v>
      </c>
      <c r="T1831" t="s">
        <v>37</v>
      </c>
      <c r="U1831" t="s">
        <v>1429</v>
      </c>
      <c r="V1831" t="s">
        <v>38</v>
      </c>
      <c r="W1831" t="s">
        <v>39</v>
      </c>
      <c r="Y1831">
        <v>2014</v>
      </c>
      <c r="Z1831">
        <v>1</v>
      </c>
      <c r="AA1831" t="s">
        <v>850</v>
      </c>
      <c r="AB1831" t="s">
        <v>851</v>
      </c>
      <c r="AC1831" s="1">
        <v>41869</v>
      </c>
      <c r="AE1831" t="s">
        <v>41</v>
      </c>
    </row>
    <row r="1832" spans="1:31" x14ac:dyDescent="0.25">
      <c r="A1832">
        <v>2019</v>
      </c>
      <c r="B1832">
        <v>3</v>
      </c>
      <c r="C1832">
        <v>23</v>
      </c>
      <c r="D1832">
        <v>1</v>
      </c>
      <c r="E1832">
        <v>1</v>
      </c>
      <c r="F1832">
        <v>31000</v>
      </c>
      <c r="G1832">
        <v>3397327</v>
      </c>
      <c r="H1832" t="s">
        <v>848</v>
      </c>
      <c r="I1832" t="s">
        <v>849</v>
      </c>
      <c r="J1832" t="s">
        <v>34</v>
      </c>
      <c r="K1832">
        <v>0</v>
      </c>
      <c r="L1832">
        <v>123</v>
      </c>
      <c r="M1832">
        <v>30</v>
      </c>
      <c r="N1832">
        <v>0</v>
      </c>
      <c r="O1832">
        <v>0</v>
      </c>
      <c r="P1832">
        <v>0</v>
      </c>
      <c r="Q1832" t="s">
        <v>44</v>
      </c>
      <c r="T1832" t="s">
        <v>37</v>
      </c>
      <c r="U1832" t="s">
        <v>1429</v>
      </c>
      <c r="V1832" t="s">
        <v>38</v>
      </c>
      <c r="W1832" t="s">
        <v>39</v>
      </c>
      <c r="Y1832">
        <v>2014</v>
      </c>
      <c r="Z1832">
        <v>1</v>
      </c>
      <c r="AA1832" t="s">
        <v>850</v>
      </c>
      <c r="AB1832" t="s">
        <v>851</v>
      </c>
      <c r="AC1832" s="1">
        <v>41869</v>
      </c>
      <c r="AE1832" t="s">
        <v>41</v>
      </c>
    </row>
    <row r="1833" spans="1:31" x14ac:dyDescent="0.25">
      <c r="A1833">
        <v>2019</v>
      </c>
      <c r="B1833">
        <v>3</v>
      </c>
      <c r="C1833">
        <v>23</v>
      </c>
      <c r="D1833">
        <v>1</v>
      </c>
      <c r="E1833">
        <v>1</v>
      </c>
      <c r="F1833">
        <v>31000</v>
      </c>
      <c r="G1833">
        <v>3397327</v>
      </c>
      <c r="H1833" t="s">
        <v>848</v>
      </c>
      <c r="I1833" t="s">
        <v>849</v>
      </c>
      <c r="J1833" t="s">
        <v>34</v>
      </c>
      <c r="K1833">
        <v>0</v>
      </c>
      <c r="L1833">
        <v>125</v>
      </c>
      <c r="M1833">
        <v>30</v>
      </c>
      <c r="N1833">
        <v>0</v>
      </c>
      <c r="O1833">
        <v>0</v>
      </c>
      <c r="P1833">
        <v>0</v>
      </c>
      <c r="Q1833" t="s">
        <v>45</v>
      </c>
      <c r="T1833" t="s">
        <v>37</v>
      </c>
      <c r="U1833" t="s">
        <v>1429</v>
      </c>
      <c r="V1833" t="s">
        <v>38</v>
      </c>
      <c r="W1833" t="s">
        <v>39</v>
      </c>
      <c r="Y1833">
        <v>2014</v>
      </c>
      <c r="Z1833">
        <v>1</v>
      </c>
      <c r="AA1833" t="s">
        <v>850</v>
      </c>
      <c r="AB1833" t="s">
        <v>851</v>
      </c>
      <c r="AC1833" s="1">
        <v>41869</v>
      </c>
      <c r="AE1833" t="s">
        <v>41</v>
      </c>
    </row>
    <row r="1834" spans="1:31" x14ac:dyDescent="0.25">
      <c r="A1834">
        <v>2019</v>
      </c>
      <c r="B1834">
        <v>3</v>
      </c>
      <c r="C1834">
        <v>23</v>
      </c>
      <c r="D1834">
        <v>1</v>
      </c>
      <c r="E1834">
        <v>1</v>
      </c>
      <c r="F1834">
        <v>31000</v>
      </c>
      <c r="G1834">
        <v>3397327</v>
      </c>
      <c r="H1834" t="s">
        <v>848</v>
      </c>
      <c r="I1834" t="s">
        <v>849</v>
      </c>
      <c r="J1834" t="s">
        <v>34</v>
      </c>
      <c r="K1834">
        <v>0</v>
      </c>
      <c r="L1834">
        <v>131</v>
      </c>
      <c r="M1834">
        <v>30</v>
      </c>
      <c r="N1834">
        <v>0</v>
      </c>
      <c r="O1834">
        <v>0</v>
      </c>
      <c r="P1834">
        <v>0</v>
      </c>
      <c r="Q1834" t="s">
        <v>46</v>
      </c>
      <c r="T1834" t="s">
        <v>37</v>
      </c>
      <c r="U1834" t="s">
        <v>1429</v>
      </c>
      <c r="V1834" t="s">
        <v>38</v>
      </c>
      <c r="W1834" t="s">
        <v>39</v>
      </c>
      <c r="Y1834">
        <v>2014</v>
      </c>
      <c r="Z1834">
        <v>1</v>
      </c>
      <c r="AA1834" t="s">
        <v>850</v>
      </c>
      <c r="AB1834" t="s">
        <v>851</v>
      </c>
      <c r="AC1834" s="1">
        <v>41869</v>
      </c>
      <c r="AE1834" t="s">
        <v>41</v>
      </c>
    </row>
    <row r="1835" spans="1:31" x14ac:dyDescent="0.25">
      <c r="A1835">
        <v>2019</v>
      </c>
      <c r="B1835">
        <v>3</v>
      </c>
      <c r="C1835">
        <v>23</v>
      </c>
      <c r="D1835">
        <v>1</v>
      </c>
      <c r="E1835">
        <v>1</v>
      </c>
      <c r="F1835">
        <v>31000</v>
      </c>
      <c r="G1835">
        <v>3397327</v>
      </c>
      <c r="H1835" t="s">
        <v>848</v>
      </c>
      <c r="I1835" t="s">
        <v>849</v>
      </c>
      <c r="J1835" t="s">
        <v>34</v>
      </c>
      <c r="K1835">
        <v>0</v>
      </c>
      <c r="L1835">
        <v>133</v>
      </c>
      <c r="M1835">
        <v>30</v>
      </c>
      <c r="N1835">
        <v>0</v>
      </c>
      <c r="O1835">
        <v>0</v>
      </c>
      <c r="P1835">
        <v>0</v>
      </c>
      <c r="Q1835" t="s">
        <v>47</v>
      </c>
      <c r="T1835" t="s">
        <v>37</v>
      </c>
      <c r="U1835" t="s">
        <v>1429</v>
      </c>
      <c r="V1835" t="s">
        <v>38</v>
      </c>
      <c r="W1835" t="s">
        <v>39</v>
      </c>
      <c r="Y1835">
        <v>2014</v>
      </c>
      <c r="Z1835">
        <v>1</v>
      </c>
      <c r="AA1835" t="s">
        <v>850</v>
      </c>
      <c r="AB1835" t="s">
        <v>851</v>
      </c>
      <c r="AC1835" s="1">
        <v>41869</v>
      </c>
      <c r="AE1835" t="s">
        <v>41</v>
      </c>
    </row>
    <row r="1836" spans="1:31" x14ac:dyDescent="0.25">
      <c r="A1836">
        <v>2019</v>
      </c>
      <c r="B1836">
        <v>3</v>
      </c>
      <c r="C1836">
        <v>23</v>
      </c>
      <c r="D1836">
        <v>1</v>
      </c>
      <c r="E1836">
        <v>1</v>
      </c>
      <c r="F1836">
        <v>31000</v>
      </c>
      <c r="G1836">
        <v>3397327</v>
      </c>
      <c r="H1836" t="s">
        <v>848</v>
      </c>
      <c r="I1836" t="s">
        <v>849</v>
      </c>
      <c r="J1836" t="s">
        <v>34</v>
      </c>
      <c r="K1836">
        <v>0</v>
      </c>
      <c r="L1836">
        <v>199</v>
      </c>
      <c r="M1836">
        <v>30</v>
      </c>
      <c r="N1836">
        <v>0</v>
      </c>
      <c r="O1836">
        <v>0</v>
      </c>
      <c r="P1836">
        <v>0</v>
      </c>
      <c r="Q1836" t="s">
        <v>48</v>
      </c>
      <c r="T1836" t="s">
        <v>37</v>
      </c>
      <c r="U1836" t="s">
        <v>1429</v>
      </c>
      <c r="V1836" t="s">
        <v>38</v>
      </c>
      <c r="W1836" t="s">
        <v>39</v>
      </c>
      <c r="Y1836">
        <v>2014</v>
      </c>
      <c r="Z1836">
        <v>1</v>
      </c>
      <c r="AA1836" t="s">
        <v>850</v>
      </c>
      <c r="AB1836" t="s">
        <v>851</v>
      </c>
      <c r="AC1836" s="1">
        <v>41869</v>
      </c>
      <c r="AE1836" t="s">
        <v>41</v>
      </c>
    </row>
    <row r="1837" spans="1:31" x14ac:dyDescent="0.25">
      <c r="A1837">
        <v>2019</v>
      </c>
      <c r="B1837">
        <v>3</v>
      </c>
      <c r="C1837">
        <v>23</v>
      </c>
      <c r="D1837">
        <v>1</v>
      </c>
      <c r="E1837">
        <v>1</v>
      </c>
      <c r="F1837">
        <v>31000</v>
      </c>
      <c r="G1837">
        <v>3397327</v>
      </c>
      <c r="H1837" t="s">
        <v>848</v>
      </c>
      <c r="I1837" t="s">
        <v>849</v>
      </c>
      <c r="J1837" t="s">
        <v>34</v>
      </c>
      <c r="K1837">
        <v>0</v>
      </c>
      <c r="L1837">
        <v>232</v>
      </c>
      <c r="M1837">
        <v>30</v>
      </c>
      <c r="N1837">
        <v>0</v>
      </c>
      <c r="O1837">
        <v>3937261</v>
      </c>
      <c r="P1837">
        <v>3937261</v>
      </c>
      <c r="Q1837" t="s">
        <v>49</v>
      </c>
      <c r="T1837" t="s">
        <v>37</v>
      </c>
      <c r="U1837" t="s">
        <v>1429</v>
      </c>
      <c r="V1837" t="s">
        <v>38</v>
      </c>
      <c r="W1837" t="s">
        <v>39</v>
      </c>
      <c r="Y1837">
        <v>2014</v>
      </c>
      <c r="Z1837">
        <v>1</v>
      </c>
      <c r="AA1837" t="s">
        <v>850</v>
      </c>
      <c r="AB1837" t="s">
        <v>851</v>
      </c>
      <c r="AC1837" s="1">
        <v>41869</v>
      </c>
      <c r="AE1837" t="s">
        <v>41</v>
      </c>
    </row>
    <row r="1838" spans="1:31" x14ac:dyDescent="0.25">
      <c r="A1838">
        <v>2019</v>
      </c>
      <c r="B1838">
        <v>3</v>
      </c>
      <c r="C1838">
        <v>23</v>
      </c>
      <c r="D1838">
        <v>1</v>
      </c>
      <c r="E1838">
        <v>1</v>
      </c>
      <c r="F1838">
        <v>2000</v>
      </c>
      <c r="G1838">
        <v>3398171</v>
      </c>
      <c r="H1838" t="s">
        <v>852</v>
      </c>
      <c r="I1838" t="s">
        <v>853</v>
      </c>
      <c r="J1838" t="s">
        <v>34</v>
      </c>
      <c r="K1838">
        <f>O1838+O1839+O1840+O1841+O1842+O1843+O1844+O1845+O1846</f>
        <v>8105800</v>
      </c>
      <c r="L1838">
        <v>111</v>
      </c>
      <c r="M1838">
        <v>10</v>
      </c>
      <c r="N1838" t="s">
        <v>854</v>
      </c>
      <c r="O1838">
        <v>5200000</v>
      </c>
      <c r="P1838">
        <v>4732000</v>
      </c>
      <c r="Q1838" t="s">
        <v>36</v>
      </c>
      <c r="T1838" t="s">
        <v>80</v>
      </c>
      <c r="U1838" t="s">
        <v>633</v>
      </c>
      <c r="V1838" t="s">
        <v>38</v>
      </c>
      <c r="W1838" t="s">
        <v>39</v>
      </c>
      <c r="Y1838">
        <v>2006</v>
      </c>
      <c r="Z1838">
        <v>1</v>
      </c>
      <c r="AA1838" t="s">
        <v>75</v>
      </c>
      <c r="AB1838" t="s">
        <v>855</v>
      </c>
      <c r="AC1838" s="1">
        <v>39022</v>
      </c>
      <c r="AE1838" t="s">
        <v>41</v>
      </c>
    </row>
    <row r="1839" spans="1:31" x14ac:dyDescent="0.25">
      <c r="A1839">
        <v>2019</v>
      </c>
      <c r="B1839">
        <v>3</v>
      </c>
      <c r="C1839">
        <v>23</v>
      </c>
      <c r="D1839">
        <v>1</v>
      </c>
      <c r="E1839">
        <v>1</v>
      </c>
      <c r="F1839">
        <v>2000</v>
      </c>
      <c r="G1839">
        <v>3398171</v>
      </c>
      <c r="H1839" t="s">
        <v>852</v>
      </c>
      <c r="I1839" t="s">
        <v>853</v>
      </c>
      <c r="J1839" t="s">
        <v>34</v>
      </c>
      <c r="K1839">
        <v>0</v>
      </c>
      <c r="L1839">
        <v>113</v>
      </c>
      <c r="M1839">
        <v>30</v>
      </c>
      <c r="N1839">
        <v>0</v>
      </c>
      <c r="O1839">
        <v>0</v>
      </c>
      <c r="P1839">
        <v>0</v>
      </c>
      <c r="Q1839" t="s">
        <v>42</v>
      </c>
      <c r="T1839" t="s">
        <v>80</v>
      </c>
      <c r="U1839" t="s">
        <v>633</v>
      </c>
      <c r="V1839" t="s">
        <v>38</v>
      </c>
      <c r="W1839" t="s">
        <v>39</v>
      </c>
      <c r="Y1839">
        <v>2006</v>
      </c>
      <c r="Z1839">
        <v>1</v>
      </c>
      <c r="AA1839" t="s">
        <v>75</v>
      </c>
      <c r="AB1839" t="s">
        <v>855</v>
      </c>
      <c r="AC1839" s="1">
        <v>39022</v>
      </c>
      <c r="AE1839" t="s">
        <v>41</v>
      </c>
    </row>
    <row r="1840" spans="1:31" x14ac:dyDescent="0.25">
      <c r="A1840">
        <v>2019</v>
      </c>
      <c r="B1840">
        <v>3</v>
      </c>
      <c r="C1840">
        <v>23</v>
      </c>
      <c r="D1840">
        <v>1</v>
      </c>
      <c r="E1840">
        <v>1</v>
      </c>
      <c r="F1840">
        <v>2000</v>
      </c>
      <c r="G1840">
        <v>3398171</v>
      </c>
      <c r="H1840" t="s">
        <v>852</v>
      </c>
      <c r="I1840" t="s">
        <v>853</v>
      </c>
      <c r="J1840" t="s">
        <v>34</v>
      </c>
      <c r="K1840">
        <v>0</v>
      </c>
      <c r="L1840">
        <v>114</v>
      </c>
      <c r="M1840">
        <v>10</v>
      </c>
      <c r="N1840">
        <v>0</v>
      </c>
      <c r="O1840">
        <v>0</v>
      </c>
      <c r="P1840">
        <v>0</v>
      </c>
      <c r="Q1840" t="s">
        <v>43</v>
      </c>
      <c r="T1840" t="s">
        <v>80</v>
      </c>
      <c r="U1840" t="s">
        <v>633</v>
      </c>
      <c r="V1840" t="s">
        <v>38</v>
      </c>
      <c r="W1840" t="s">
        <v>39</v>
      </c>
      <c r="Y1840">
        <v>2006</v>
      </c>
      <c r="Z1840">
        <v>1</v>
      </c>
      <c r="AA1840" t="s">
        <v>75</v>
      </c>
      <c r="AB1840" t="s">
        <v>855</v>
      </c>
      <c r="AC1840" s="1">
        <v>39022</v>
      </c>
      <c r="AE1840" t="s">
        <v>41</v>
      </c>
    </row>
    <row r="1841" spans="1:31" x14ac:dyDescent="0.25">
      <c r="A1841">
        <v>2019</v>
      </c>
      <c r="B1841">
        <v>3</v>
      </c>
      <c r="C1841">
        <v>23</v>
      </c>
      <c r="D1841">
        <v>1</v>
      </c>
      <c r="E1841">
        <v>1</v>
      </c>
      <c r="F1841">
        <v>2000</v>
      </c>
      <c r="G1841">
        <v>3398171</v>
      </c>
      <c r="H1841" t="s">
        <v>852</v>
      </c>
      <c r="I1841" t="s">
        <v>853</v>
      </c>
      <c r="J1841" t="s">
        <v>34</v>
      </c>
      <c r="K1841">
        <v>0</v>
      </c>
      <c r="L1841">
        <v>123</v>
      </c>
      <c r="M1841">
        <v>30</v>
      </c>
      <c r="N1841">
        <v>0</v>
      </c>
      <c r="O1841">
        <v>1345800</v>
      </c>
      <c r="P1841">
        <v>1345800</v>
      </c>
      <c r="Q1841" t="s">
        <v>44</v>
      </c>
      <c r="T1841" t="s">
        <v>80</v>
      </c>
      <c r="U1841" t="s">
        <v>633</v>
      </c>
      <c r="V1841" t="s">
        <v>38</v>
      </c>
      <c r="W1841" t="s">
        <v>39</v>
      </c>
      <c r="Y1841">
        <v>2006</v>
      </c>
      <c r="Z1841">
        <v>1</v>
      </c>
      <c r="AA1841" t="s">
        <v>75</v>
      </c>
      <c r="AB1841" t="s">
        <v>855</v>
      </c>
      <c r="AC1841" s="1">
        <v>39022</v>
      </c>
      <c r="AE1841" t="s">
        <v>41</v>
      </c>
    </row>
    <row r="1842" spans="1:31" x14ac:dyDescent="0.25">
      <c r="A1842">
        <v>2019</v>
      </c>
      <c r="B1842">
        <v>3</v>
      </c>
      <c r="C1842">
        <v>23</v>
      </c>
      <c r="D1842">
        <v>1</v>
      </c>
      <c r="E1842">
        <v>1</v>
      </c>
      <c r="F1842">
        <v>2000</v>
      </c>
      <c r="G1842">
        <v>3398171</v>
      </c>
      <c r="H1842" t="s">
        <v>852</v>
      </c>
      <c r="I1842" t="s">
        <v>853</v>
      </c>
      <c r="J1842" t="s">
        <v>34</v>
      </c>
      <c r="K1842">
        <v>0</v>
      </c>
      <c r="L1842">
        <v>125</v>
      </c>
      <c r="M1842">
        <v>30</v>
      </c>
      <c r="N1842">
        <v>0</v>
      </c>
      <c r="O1842">
        <v>0</v>
      </c>
      <c r="P1842">
        <v>0</v>
      </c>
      <c r="Q1842" t="s">
        <v>45</v>
      </c>
      <c r="T1842" t="s">
        <v>80</v>
      </c>
      <c r="U1842" t="s">
        <v>633</v>
      </c>
      <c r="V1842" t="s">
        <v>38</v>
      </c>
      <c r="W1842" t="s">
        <v>39</v>
      </c>
      <c r="Y1842">
        <v>2006</v>
      </c>
      <c r="Z1842">
        <v>1</v>
      </c>
      <c r="AA1842" t="s">
        <v>75</v>
      </c>
      <c r="AB1842" t="s">
        <v>855</v>
      </c>
      <c r="AC1842" s="1">
        <v>39022</v>
      </c>
      <c r="AE1842" t="s">
        <v>41</v>
      </c>
    </row>
    <row r="1843" spans="1:31" x14ac:dyDescent="0.25">
      <c r="A1843">
        <v>2019</v>
      </c>
      <c r="B1843">
        <v>3</v>
      </c>
      <c r="C1843">
        <v>23</v>
      </c>
      <c r="D1843">
        <v>1</v>
      </c>
      <c r="E1843">
        <v>1</v>
      </c>
      <c r="F1843">
        <v>2000</v>
      </c>
      <c r="G1843">
        <v>3398171</v>
      </c>
      <c r="H1843" t="s">
        <v>852</v>
      </c>
      <c r="I1843" t="s">
        <v>853</v>
      </c>
      <c r="J1843" t="s">
        <v>34</v>
      </c>
      <c r="K1843">
        <v>0</v>
      </c>
      <c r="L1843">
        <v>131</v>
      </c>
      <c r="M1843">
        <v>30</v>
      </c>
      <c r="N1843">
        <v>0</v>
      </c>
      <c r="O1843">
        <v>0</v>
      </c>
      <c r="P1843">
        <v>0</v>
      </c>
      <c r="Q1843" t="s">
        <v>46</v>
      </c>
      <c r="T1843" t="s">
        <v>80</v>
      </c>
      <c r="U1843" t="s">
        <v>633</v>
      </c>
      <c r="V1843" t="s">
        <v>38</v>
      </c>
      <c r="W1843" t="s">
        <v>39</v>
      </c>
      <c r="Y1843">
        <v>2006</v>
      </c>
      <c r="Z1843">
        <v>1</v>
      </c>
      <c r="AA1843" t="s">
        <v>75</v>
      </c>
      <c r="AB1843" t="s">
        <v>855</v>
      </c>
      <c r="AC1843" s="1">
        <v>39022</v>
      </c>
      <c r="AE1843" t="s">
        <v>41</v>
      </c>
    </row>
    <row r="1844" spans="1:31" x14ac:dyDescent="0.25">
      <c r="A1844">
        <v>2019</v>
      </c>
      <c r="B1844">
        <v>3</v>
      </c>
      <c r="C1844">
        <v>23</v>
      </c>
      <c r="D1844">
        <v>1</v>
      </c>
      <c r="E1844">
        <v>1</v>
      </c>
      <c r="F1844">
        <v>2000</v>
      </c>
      <c r="G1844">
        <v>3398171</v>
      </c>
      <c r="H1844" t="s">
        <v>852</v>
      </c>
      <c r="I1844" t="s">
        <v>853</v>
      </c>
      <c r="J1844" t="s">
        <v>34</v>
      </c>
      <c r="K1844">
        <v>0</v>
      </c>
      <c r="L1844">
        <v>133</v>
      </c>
      <c r="M1844">
        <v>30</v>
      </c>
      <c r="N1844">
        <v>0</v>
      </c>
      <c r="O1844">
        <v>1560000</v>
      </c>
      <c r="P1844">
        <v>1560000</v>
      </c>
      <c r="Q1844" t="s">
        <v>47</v>
      </c>
      <c r="T1844" t="s">
        <v>80</v>
      </c>
      <c r="U1844" t="s">
        <v>633</v>
      </c>
      <c r="V1844" t="s">
        <v>38</v>
      </c>
      <c r="W1844" t="s">
        <v>39</v>
      </c>
      <c r="Y1844">
        <v>2006</v>
      </c>
      <c r="Z1844">
        <v>1</v>
      </c>
      <c r="AA1844" t="s">
        <v>75</v>
      </c>
      <c r="AB1844" t="s">
        <v>855</v>
      </c>
      <c r="AC1844" s="1">
        <v>39022</v>
      </c>
      <c r="AE1844" t="s">
        <v>41</v>
      </c>
    </row>
    <row r="1845" spans="1:31" x14ac:dyDescent="0.25">
      <c r="A1845">
        <v>2019</v>
      </c>
      <c r="B1845">
        <v>3</v>
      </c>
      <c r="C1845">
        <v>23</v>
      </c>
      <c r="D1845">
        <v>1</v>
      </c>
      <c r="E1845">
        <v>1</v>
      </c>
      <c r="F1845">
        <v>2000</v>
      </c>
      <c r="G1845">
        <v>3398171</v>
      </c>
      <c r="H1845" t="s">
        <v>852</v>
      </c>
      <c r="I1845" t="s">
        <v>853</v>
      </c>
      <c r="J1845" t="s">
        <v>34</v>
      </c>
      <c r="K1845">
        <v>0</v>
      </c>
      <c r="L1845">
        <v>199</v>
      </c>
      <c r="M1845">
        <v>30</v>
      </c>
      <c r="N1845">
        <v>0</v>
      </c>
      <c r="O1845">
        <v>0</v>
      </c>
      <c r="P1845">
        <v>0</v>
      </c>
      <c r="Q1845" t="s">
        <v>48</v>
      </c>
      <c r="T1845" t="s">
        <v>80</v>
      </c>
      <c r="U1845" t="s">
        <v>633</v>
      </c>
      <c r="V1845" t="s">
        <v>38</v>
      </c>
      <c r="W1845" t="s">
        <v>39</v>
      </c>
      <c r="Y1845">
        <v>2006</v>
      </c>
      <c r="Z1845">
        <v>1</v>
      </c>
      <c r="AA1845" t="s">
        <v>75</v>
      </c>
      <c r="AB1845" t="s">
        <v>855</v>
      </c>
      <c r="AC1845" s="1">
        <v>39022</v>
      </c>
      <c r="AE1845" t="s">
        <v>41</v>
      </c>
    </row>
    <row r="1846" spans="1:31" x14ac:dyDescent="0.25">
      <c r="A1846">
        <v>2019</v>
      </c>
      <c r="B1846">
        <v>3</v>
      </c>
      <c r="C1846">
        <v>23</v>
      </c>
      <c r="D1846">
        <v>1</v>
      </c>
      <c r="E1846">
        <v>1</v>
      </c>
      <c r="F1846">
        <v>2000</v>
      </c>
      <c r="G1846">
        <v>3398171</v>
      </c>
      <c r="H1846" t="s">
        <v>852</v>
      </c>
      <c r="I1846" t="s">
        <v>853</v>
      </c>
      <c r="J1846" t="s">
        <v>34</v>
      </c>
      <c r="K1846">
        <v>0</v>
      </c>
      <c r="L1846">
        <v>232</v>
      </c>
      <c r="M1846">
        <v>30</v>
      </c>
      <c r="N1846">
        <v>0</v>
      </c>
      <c r="O1846">
        <v>0</v>
      </c>
      <c r="P1846">
        <v>0</v>
      </c>
      <c r="Q1846" t="s">
        <v>49</v>
      </c>
      <c r="T1846" t="s">
        <v>80</v>
      </c>
      <c r="U1846" t="s">
        <v>633</v>
      </c>
      <c r="V1846" t="s">
        <v>38</v>
      </c>
      <c r="W1846" t="s">
        <v>39</v>
      </c>
      <c r="Y1846">
        <v>2006</v>
      </c>
      <c r="Z1846">
        <v>1</v>
      </c>
      <c r="AA1846" t="s">
        <v>75</v>
      </c>
      <c r="AB1846" t="s">
        <v>855</v>
      </c>
      <c r="AC1846" s="1">
        <v>39022</v>
      </c>
      <c r="AE1846" t="s">
        <v>41</v>
      </c>
    </row>
    <row r="1847" spans="1:31" x14ac:dyDescent="0.25">
      <c r="A1847">
        <v>2019</v>
      </c>
      <c r="B1847">
        <v>3</v>
      </c>
      <c r="C1847">
        <v>23</v>
      </c>
      <c r="D1847">
        <v>1</v>
      </c>
      <c r="E1847">
        <v>1</v>
      </c>
      <c r="F1847">
        <v>9000</v>
      </c>
      <c r="G1847">
        <v>3404677</v>
      </c>
      <c r="H1847" t="s">
        <v>856</v>
      </c>
      <c r="I1847" t="s">
        <v>857</v>
      </c>
      <c r="J1847" t="s">
        <v>34</v>
      </c>
      <c r="K1847">
        <f>O1847+O1848+O1849+O1850+O1851+O1852+O1853+O1854+O1855</f>
        <v>6500000</v>
      </c>
      <c r="L1847">
        <v>111</v>
      </c>
      <c r="M1847">
        <v>30</v>
      </c>
      <c r="N1847" t="s">
        <v>533</v>
      </c>
      <c r="O1847">
        <v>5000000</v>
      </c>
      <c r="P1847">
        <v>4550000</v>
      </c>
      <c r="Q1847" t="s">
        <v>36</v>
      </c>
      <c r="T1847" t="s">
        <v>164</v>
      </c>
      <c r="U1847" t="s">
        <v>858</v>
      </c>
      <c r="V1847" t="s">
        <v>38</v>
      </c>
      <c r="W1847" t="s">
        <v>39</v>
      </c>
      <c r="Y1847">
        <v>2011</v>
      </c>
      <c r="Z1847">
        <v>1</v>
      </c>
      <c r="AA1847" t="s">
        <v>859</v>
      </c>
      <c r="AB1847" t="s">
        <v>860</v>
      </c>
      <c r="AC1847" s="1">
        <v>40831</v>
      </c>
      <c r="AE1847" t="s">
        <v>41</v>
      </c>
    </row>
    <row r="1848" spans="1:31" x14ac:dyDescent="0.25">
      <c r="A1848">
        <v>2019</v>
      </c>
      <c r="B1848">
        <v>3</v>
      </c>
      <c r="C1848">
        <v>23</v>
      </c>
      <c r="D1848">
        <v>1</v>
      </c>
      <c r="E1848">
        <v>1</v>
      </c>
      <c r="F1848">
        <v>9000</v>
      </c>
      <c r="G1848">
        <v>3404677</v>
      </c>
      <c r="H1848" t="s">
        <v>856</v>
      </c>
      <c r="I1848" t="s">
        <v>857</v>
      </c>
      <c r="J1848" t="s">
        <v>34</v>
      </c>
      <c r="K1848">
        <v>0</v>
      </c>
      <c r="L1848">
        <v>113</v>
      </c>
      <c r="M1848">
        <v>30</v>
      </c>
      <c r="N1848">
        <v>0</v>
      </c>
      <c r="O1848">
        <v>0</v>
      </c>
      <c r="P1848">
        <v>0</v>
      </c>
      <c r="Q1848" t="s">
        <v>42</v>
      </c>
      <c r="T1848" t="s">
        <v>164</v>
      </c>
      <c r="U1848" t="s">
        <v>858</v>
      </c>
      <c r="V1848" t="s">
        <v>38</v>
      </c>
      <c r="W1848" t="s">
        <v>39</v>
      </c>
      <c r="Y1848">
        <v>2011</v>
      </c>
      <c r="Z1848">
        <v>1</v>
      </c>
      <c r="AA1848" t="s">
        <v>859</v>
      </c>
      <c r="AB1848" t="s">
        <v>860</v>
      </c>
      <c r="AC1848" s="1">
        <v>40831</v>
      </c>
      <c r="AE1848" t="s">
        <v>41</v>
      </c>
    </row>
    <row r="1849" spans="1:31" x14ac:dyDescent="0.25">
      <c r="A1849">
        <v>2019</v>
      </c>
      <c r="B1849">
        <v>3</v>
      </c>
      <c r="C1849">
        <v>23</v>
      </c>
      <c r="D1849">
        <v>1</v>
      </c>
      <c r="E1849">
        <v>1</v>
      </c>
      <c r="F1849">
        <v>9000</v>
      </c>
      <c r="G1849">
        <v>3404677</v>
      </c>
      <c r="H1849" t="s">
        <v>856</v>
      </c>
      <c r="I1849" t="s">
        <v>857</v>
      </c>
      <c r="J1849" t="s">
        <v>34</v>
      </c>
      <c r="K1849">
        <v>0</v>
      </c>
      <c r="L1849">
        <v>114</v>
      </c>
      <c r="M1849">
        <v>30</v>
      </c>
      <c r="N1849">
        <v>0</v>
      </c>
      <c r="O1849">
        <v>0</v>
      </c>
      <c r="P1849">
        <v>0</v>
      </c>
      <c r="Q1849" t="s">
        <v>43</v>
      </c>
      <c r="T1849" t="s">
        <v>164</v>
      </c>
      <c r="U1849" t="s">
        <v>858</v>
      </c>
      <c r="V1849" t="s">
        <v>38</v>
      </c>
      <c r="W1849" t="s">
        <v>39</v>
      </c>
      <c r="Y1849">
        <v>2011</v>
      </c>
      <c r="Z1849">
        <v>1</v>
      </c>
      <c r="AA1849" t="s">
        <v>859</v>
      </c>
      <c r="AB1849" t="s">
        <v>860</v>
      </c>
      <c r="AC1849" s="1">
        <v>40831</v>
      </c>
      <c r="AE1849" t="s">
        <v>41</v>
      </c>
    </row>
    <row r="1850" spans="1:31" x14ac:dyDescent="0.25">
      <c r="A1850">
        <v>2019</v>
      </c>
      <c r="B1850">
        <v>3</v>
      </c>
      <c r="C1850">
        <v>23</v>
      </c>
      <c r="D1850">
        <v>1</v>
      </c>
      <c r="E1850">
        <v>1</v>
      </c>
      <c r="F1850">
        <v>9000</v>
      </c>
      <c r="G1850">
        <v>3404677</v>
      </c>
      <c r="H1850" t="s">
        <v>856</v>
      </c>
      <c r="I1850" t="s">
        <v>857</v>
      </c>
      <c r="J1850" t="s">
        <v>34</v>
      </c>
      <c r="K1850">
        <v>0</v>
      </c>
      <c r="L1850">
        <v>123</v>
      </c>
      <c r="M1850">
        <v>30</v>
      </c>
      <c r="N1850">
        <v>0</v>
      </c>
      <c r="O1850">
        <v>0</v>
      </c>
      <c r="P1850">
        <v>0</v>
      </c>
      <c r="Q1850" t="s">
        <v>44</v>
      </c>
      <c r="T1850" t="s">
        <v>164</v>
      </c>
      <c r="U1850" t="s">
        <v>858</v>
      </c>
      <c r="V1850" t="s">
        <v>38</v>
      </c>
      <c r="W1850" t="s">
        <v>39</v>
      </c>
      <c r="Y1850">
        <v>2011</v>
      </c>
      <c r="Z1850">
        <v>1</v>
      </c>
      <c r="AA1850" t="s">
        <v>859</v>
      </c>
      <c r="AB1850" t="s">
        <v>860</v>
      </c>
      <c r="AC1850" s="1">
        <v>40831</v>
      </c>
      <c r="AE1850" t="s">
        <v>41</v>
      </c>
    </row>
    <row r="1851" spans="1:31" x14ac:dyDescent="0.25">
      <c r="A1851">
        <v>2019</v>
      </c>
      <c r="B1851">
        <v>3</v>
      </c>
      <c r="C1851">
        <v>23</v>
      </c>
      <c r="D1851">
        <v>1</v>
      </c>
      <c r="E1851">
        <v>1</v>
      </c>
      <c r="F1851">
        <v>9000</v>
      </c>
      <c r="G1851">
        <v>3404677</v>
      </c>
      <c r="H1851" t="s">
        <v>856</v>
      </c>
      <c r="I1851" t="s">
        <v>857</v>
      </c>
      <c r="J1851" t="s">
        <v>34</v>
      </c>
      <c r="K1851">
        <v>0</v>
      </c>
      <c r="L1851">
        <v>125</v>
      </c>
      <c r="M1851">
        <v>30</v>
      </c>
      <c r="N1851">
        <v>0</v>
      </c>
      <c r="O1851">
        <v>0</v>
      </c>
      <c r="P1851">
        <v>0</v>
      </c>
      <c r="Q1851" t="s">
        <v>45</v>
      </c>
      <c r="T1851" t="s">
        <v>164</v>
      </c>
      <c r="U1851" t="s">
        <v>858</v>
      </c>
      <c r="V1851" t="s">
        <v>38</v>
      </c>
      <c r="W1851" t="s">
        <v>39</v>
      </c>
      <c r="Y1851">
        <v>2011</v>
      </c>
      <c r="Z1851">
        <v>1</v>
      </c>
      <c r="AA1851" t="s">
        <v>859</v>
      </c>
      <c r="AB1851" t="s">
        <v>860</v>
      </c>
      <c r="AC1851" s="1">
        <v>40831</v>
      </c>
      <c r="AE1851" t="s">
        <v>41</v>
      </c>
    </row>
    <row r="1852" spans="1:31" x14ac:dyDescent="0.25">
      <c r="A1852">
        <v>2019</v>
      </c>
      <c r="B1852">
        <v>3</v>
      </c>
      <c r="C1852">
        <v>23</v>
      </c>
      <c r="D1852">
        <v>1</v>
      </c>
      <c r="E1852">
        <v>1</v>
      </c>
      <c r="F1852">
        <v>9000</v>
      </c>
      <c r="G1852">
        <v>3404677</v>
      </c>
      <c r="H1852" t="s">
        <v>856</v>
      </c>
      <c r="I1852" t="s">
        <v>857</v>
      </c>
      <c r="J1852" t="s">
        <v>34</v>
      </c>
      <c r="K1852">
        <v>0</v>
      </c>
      <c r="L1852">
        <v>131</v>
      </c>
      <c r="M1852">
        <v>30</v>
      </c>
      <c r="N1852">
        <v>0</v>
      </c>
      <c r="O1852">
        <v>0</v>
      </c>
      <c r="P1852">
        <v>0</v>
      </c>
      <c r="Q1852" t="s">
        <v>46</v>
      </c>
      <c r="T1852" t="s">
        <v>164</v>
      </c>
      <c r="U1852" t="s">
        <v>858</v>
      </c>
      <c r="V1852" t="s">
        <v>38</v>
      </c>
      <c r="W1852" t="s">
        <v>39</v>
      </c>
      <c r="Y1852">
        <v>2011</v>
      </c>
      <c r="Z1852">
        <v>1</v>
      </c>
      <c r="AA1852" t="s">
        <v>859</v>
      </c>
      <c r="AB1852" t="s">
        <v>860</v>
      </c>
      <c r="AC1852" s="1">
        <v>40831</v>
      </c>
      <c r="AE1852" t="s">
        <v>41</v>
      </c>
    </row>
    <row r="1853" spans="1:31" x14ac:dyDescent="0.25">
      <c r="A1853">
        <v>2019</v>
      </c>
      <c r="B1853">
        <v>3</v>
      </c>
      <c r="C1853">
        <v>23</v>
      </c>
      <c r="D1853">
        <v>1</v>
      </c>
      <c r="E1853">
        <v>1</v>
      </c>
      <c r="F1853">
        <v>9000</v>
      </c>
      <c r="G1853">
        <v>3404677</v>
      </c>
      <c r="H1853" t="s">
        <v>856</v>
      </c>
      <c r="I1853" t="s">
        <v>857</v>
      </c>
      <c r="J1853" t="s">
        <v>34</v>
      </c>
      <c r="K1853">
        <v>0</v>
      </c>
      <c r="L1853">
        <v>133</v>
      </c>
      <c r="M1853">
        <v>30</v>
      </c>
      <c r="N1853">
        <v>0</v>
      </c>
      <c r="O1853">
        <v>1500000</v>
      </c>
      <c r="P1853">
        <v>1500000</v>
      </c>
      <c r="Q1853" t="s">
        <v>47</v>
      </c>
      <c r="T1853" t="s">
        <v>164</v>
      </c>
      <c r="U1853" t="s">
        <v>858</v>
      </c>
      <c r="V1853" t="s">
        <v>38</v>
      </c>
      <c r="W1853" t="s">
        <v>39</v>
      </c>
      <c r="Y1853">
        <v>2011</v>
      </c>
      <c r="Z1853">
        <v>1</v>
      </c>
      <c r="AA1853" t="s">
        <v>859</v>
      </c>
      <c r="AB1853" t="s">
        <v>860</v>
      </c>
      <c r="AC1853" s="1">
        <v>40831</v>
      </c>
      <c r="AE1853" t="s">
        <v>41</v>
      </c>
    </row>
    <row r="1854" spans="1:31" x14ac:dyDescent="0.25">
      <c r="A1854">
        <v>2019</v>
      </c>
      <c r="B1854">
        <v>3</v>
      </c>
      <c r="C1854">
        <v>23</v>
      </c>
      <c r="D1854">
        <v>1</v>
      </c>
      <c r="E1854">
        <v>1</v>
      </c>
      <c r="F1854">
        <v>9000</v>
      </c>
      <c r="G1854">
        <v>3404677</v>
      </c>
      <c r="H1854" t="s">
        <v>856</v>
      </c>
      <c r="I1854" t="s">
        <v>857</v>
      </c>
      <c r="J1854" t="s">
        <v>34</v>
      </c>
      <c r="K1854">
        <v>0</v>
      </c>
      <c r="L1854">
        <v>199</v>
      </c>
      <c r="M1854">
        <v>30</v>
      </c>
      <c r="N1854">
        <v>0</v>
      </c>
      <c r="O1854">
        <v>0</v>
      </c>
      <c r="P1854">
        <v>0</v>
      </c>
      <c r="Q1854" t="s">
        <v>48</v>
      </c>
      <c r="T1854" t="s">
        <v>164</v>
      </c>
      <c r="U1854" t="s">
        <v>858</v>
      </c>
      <c r="V1854" t="s">
        <v>38</v>
      </c>
      <c r="W1854" t="s">
        <v>39</v>
      </c>
      <c r="Y1854">
        <v>2011</v>
      </c>
      <c r="Z1854">
        <v>1</v>
      </c>
      <c r="AA1854" t="s">
        <v>859</v>
      </c>
      <c r="AB1854" t="s">
        <v>860</v>
      </c>
      <c r="AC1854" s="1">
        <v>40831</v>
      </c>
      <c r="AE1854" t="s">
        <v>41</v>
      </c>
    </row>
    <row r="1855" spans="1:31" x14ac:dyDescent="0.25">
      <c r="A1855">
        <v>2019</v>
      </c>
      <c r="B1855">
        <v>3</v>
      </c>
      <c r="C1855">
        <v>23</v>
      </c>
      <c r="D1855">
        <v>1</v>
      </c>
      <c r="E1855">
        <v>1</v>
      </c>
      <c r="F1855">
        <v>9000</v>
      </c>
      <c r="G1855">
        <v>3404677</v>
      </c>
      <c r="H1855" t="s">
        <v>856</v>
      </c>
      <c r="I1855" t="s">
        <v>857</v>
      </c>
      <c r="J1855" t="s">
        <v>34</v>
      </c>
      <c r="K1855">
        <v>0</v>
      </c>
      <c r="L1855">
        <v>232</v>
      </c>
      <c r="M1855">
        <v>30</v>
      </c>
      <c r="N1855">
        <v>0</v>
      </c>
      <c r="O1855">
        <v>0</v>
      </c>
      <c r="P1855">
        <v>0</v>
      </c>
      <c r="Q1855" t="s">
        <v>49</v>
      </c>
      <c r="T1855" t="s">
        <v>164</v>
      </c>
      <c r="U1855" t="s">
        <v>858</v>
      </c>
      <c r="V1855" t="s">
        <v>38</v>
      </c>
      <c r="W1855" t="s">
        <v>39</v>
      </c>
      <c r="Y1855">
        <v>2011</v>
      </c>
      <c r="Z1855">
        <v>1</v>
      </c>
      <c r="AA1855" t="s">
        <v>859</v>
      </c>
      <c r="AB1855" t="s">
        <v>860</v>
      </c>
      <c r="AC1855" s="1">
        <v>40831</v>
      </c>
      <c r="AE1855" t="s">
        <v>41</v>
      </c>
    </row>
    <row r="1856" spans="1:31" x14ac:dyDescent="0.25">
      <c r="A1856">
        <v>2019</v>
      </c>
      <c r="B1856">
        <v>3</v>
      </c>
      <c r="C1856">
        <v>23</v>
      </c>
      <c r="D1856">
        <v>1</v>
      </c>
      <c r="E1856">
        <v>1</v>
      </c>
      <c r="F1856">
        <v>30000</v>
      </c>
      <c r="G1856">
        <v>3444484</v>
      </c>
      <c r="H1856" t="s">
        <v>861</v>
      </c>
      <c r="I1856" t="s">
        <v>862</v>
      </c>
      <c r="J1856" t="s">
        <v>34</v>
      </c>
      <c r="K1856">
        <f>O1856+O1857+O1858+O1859+O1860+O1861+O1862+O1863+O1864</f>
        <v>3500000</v>
      </c>
      <c r="L1856">
        <v>111</v>
      </c>
      <c r="M1856">
        <v>10</v>
      </c>
      <c r="N1856" t="s">
        <v>128</v>
      </c>
      <c r="O1856">
        <v>3500000</v>
      </c>
      <c r="P1856">
        <v>3185000</v>
      </c>
      <c r="Q1856" t="s">
        <v>36</v>
      </c>
      <c r="T1856" t="s">
        <v>37</v>
      </c>
      <c r="U1856" t="s">
        <v>1429</v>
      </c>
      <c r="V1856" t="s">
        <v>38</v>
      </c>
      <c r="W1856" t="s">
        <v>39</v>
      </c>
      <c r="Y1856">
        <v>2015</v>
      </c>
      <c r="Z1856">
        <v>1</v>
      </c>
      <c r="AA1856" t="s">
        <v>863</v>
      </c>
      <c r="AB1856" t="s">
        <v>864</v>
      </c>
      <c r="AC1856" s="1">
        <v>42339</v>
      </c>
      <c r="AE1856" t="s">
        <v>41</v>
      </c>
    </row>
    <row r="1857" spans="1:31" x14ac:dyDescent="0.25">
      <c r="A1857">
        <v>2019</v>
      </c>
      <c r="B1857">
        <v>3</v>
      </c>
      <c r="C1857">
        <v>23</v>
      </c>
      <c r="D1857">
        <v>1</v>
      </c>
      <c r="E1857">
        <v>1</v>
      </c>
      <c r="F1857">
        <v>30000</v>
      </c>
      <c r="G1857">
        <v>3444484</v>
      </c>
      <c r="H1857" t="s">
        <v>861</v>
      </c>
      <c r="I1857" t="s">
        <v>862</v>
      </c>
      <c r="J1857" t="s">
        <v>34</v>
      </c>
      <c r="K1857">
        <v>0</v>
      </c>
      <c r="L1857">
        <v>113</v>
      </c>
      <c r="M1857">
        <v>30</v>
      </c>
      <c r="N1857">
        <v>0</v>
      </c>
      <c r="O1857">
        <v>0</v>
      </c>
      <c r="P1857">
        <v>0</v>
      </c>
      <c r="Q1857" t="s">
        <v>42</v>
      </c>
      <c r="T1857" t="s">
        <v>37</v>
      </c>
      <c r="U1857" t="s">
        <v>1429</v>
      </c>
      <c r="V1857" t="s">
        <v>38</v>
      </c>
      <c r="W1857" t="s">
        <v>39</v>
      </c>
      <c r="Y1857">
        <v>2015</v>
      </c>
      <c r="Z1857">
        <v>1</v>
      </c>
      <c r="AA1857" t="s">
        <v>863</v>
      </c>
      <c r="AB1857" t="s">
        <v>864</v>
      </c>
      <c r="AC1857" s="1">
        <v>42339</v>
      </c>
      <c r="AE1857" t="s">
        <v>41</v>
      </c>
    </row>
    <row r="1858" spans="1:31" x14ac:dyDescent="0.25">
      <c r="A1858">
        <v>2019</v>
      </c>
      <c r="B1858">
        <v>3</v>
      </c>
      <c r="C1858">
        <v>23</v>
      </c>
      <c r="D1858">
        <v>1</v>
      </c>
      <c r="E1858">
        <v>1</v>
      </c>
      <c r="F1858">
        <v>30000</v>
      </c>
      <c r="G1858">
        <v>3444484</v>
      </c>
      <c r="H1858" t="s">
        <v>861</v>
      </c>
      <c r="I1858" t="s">
        <v>862</v>
      </c>
      <c r="J1858" t="s">
        <v>34</v>
      </c>
      <c r="K1858">
        <v>0</v>
      </c>
      <c r="L1858">
        <v>114</v>
      </c>
      <c r="M1858">
        <v>10</v>
      </c>
      <c r="N1858">
        <v>0</v>
      </c>
      <c r="O1858">
        <v>0</v>
      </c>
      <c r="P1858">
        <v>0</v>
      </c>
      <c r="Q1858" t="s">
        <v>43</v>
      </c>
      <c r="T1858" t="s">
        <v>37</v>
      </c>
      <c r="U1858" t="s">
        <v>1429</v>
      </c>
      <c r="V1858" t="s">
        <v>38</v>
      </c>
      <c r="W1858" t="s">
        <v>39</v>
      </c>
      <c r="Y1858">
        <v>2015</v>
      </c>
      <c r="Z1858">
        <v>1</v>
      </c>
      <c r="AA1858" t="s">
        <v>863</v>
      </c>
      <c r="AB1858" t="s">
        <v>864</v>
      </c>
      <c r="AC1858" s="1">
        <v>42339</v>
      </c>
      <c r="AE1858" t="s">
        <v>41</v>
      </c>
    </row>
    <row r="1859" spans="1:31" x14ac:dyDescent="0.25">
      <c r="A1859">
        <v>2019</v>
      </c>
      <c r="B1859">
        <v>3</v>
      </c>
      <c r="C1859">
        <v>23</v>
      </c>
      <c r="D1859">
        <v>1</v>
      </c>
      <c r="E1859">
        <v>1</v>
      </c>
      <c r="F1859">
        <v>30000</v>
      </c>
      <c r="G1859">
        <v>3444484</v>
      </c>
      <c r="H1859" t="s">
        <v>861</v>
      </c>
      <c r="I1859" t="s">
        <v>862</v>
      </c>
      <c r="J1859" t="s">
        <v>34</v>
      </c>
      <c r="K1859">
        <v>0</v>
      </c>
      <c r="L1859">
        <v>123</v>
      </c>
      <c r="M1859">
        <v>30</v>
      </c>
      <c r="N1859">
        <v>0</v>
      </c>
      <c r="O1859">
        <v>0</v>
      </c>
      <c r="P1859">
        <v>0</v>
      </c>
      <c r="Q1859" t="s">
        <v>44</v>
      </c>
      <c r="T1859" t="s">
        <v>37</v>
      </c>
      <c r="U1859" t="s">
        <v>1429</v>
      </c>
      <c r="V1859" t="s">
        <v>38</v>
      </c>
      <c r="W1859" t="s">
        <v>39</v>
      </c>
      <c r="Y1859">
        <v>2015</v>
      </c>
      <c r="Z1859">
        <v>1</v>
      </c>
      <c r="AA1859" t="s">
        <v>863</v>
      </c>
      <c r="AB1859" t="s">
        <v>864</v>
      </c>
      <c r="AC1859" s="1">
        <v>42339</v>
      </c>
      <c r="AE1859" t="s">
        <v>41</v>
      </c>
    </row>
    <row r="1860" spans="1:31" x14ac:dyDescent="0.25">
      <c r="A1860">
        <v>2019</v>
      </c>
      <c r="B1860">
        <v>3</v>
      </c>
      <c r="C1860">
        <v>23</v>
      </c>
      <c r="D1860">
        <v>1</v>
      </c>
      <c r="E1860">
        <v>1</v>
      </c>
      <c r="F1860">
        <v>30000</v>
      </c>
      <c r="G1860">
        <v>3444484</v>
      </c>
      <c r="H1860" t="s">
        <v>861</v>
      </c>
      <c r="I1860" t="s">
        <v>862</v>
      </c>
      <c r="J1860" t="s">
        <v>34</v>
      </c>
      <c r="K1860">
        <v>0</v>
      </c>
      <c r="L1860">
        <v>125</v>
      </c>
      <c r="M1860">
        <v>30</v>
      </c>
      <c r="N1860">
        <v>0</v>
      </c>
      <c r="O1860">
        <v>0</v>
      </c>
      <c r="P1860">
        <v>0</v>
      </c>
      <c r="Q1860" t="s">
        <v>45</v>
      </c>
      <c r="T1860" t="s">
        <v>37</v>
      </c>
      <c r="U1860" t="s">
        <v>1429</v>
      </c>
      <c r="V1860" t="s">
        <v>38</v>
      </c>
      <c r="W1860" t="s">
        <v>39</v>
      </c>
      <c r="Y1860">
        <v>2015</v>
      </c>
      <c r="Z1860">
        <v>1</v>
      </c>
      <c r="AA1860" t="s">
        <v>863</v>
      </c>
      <c r="AB1860" t="s">
        <v>864</v>
      </c>
      <c r="AC1860" s="1">
        <v>42339</v>
      </c>
      <c r="AE1860" t="s">
        <v>41</v>
      </c>
    </row>
    <row r="1861" spans="1:31" x14ac:dyDescent="0.25">
      <c r="A1861">
        <v>2019</v>
      </c>
      <c r="B1861">
        <v>3</v>
      </c>
      <c r="C1861">
        <v>23</v>
      </c>
      <c r="D1861">
        <v>1</v>
      </c>
      <c r="E1861">
        <v>1</v>
      </c>
      <c r="F1861">
        <v>30000</v>
      </c>
      <c r="G1861">
        <v>3444484</v>
      </c>
      <c r="H1861" t="s">
        <v>861</v>
      </c>
      <c r="I1861" t="s">
        <v>862</v>
      </c>
      <c r="J1861" t="s">
        <v>34</v>
      </c>
      <c r="K1861">
        <v>0</v>
      </c>
      <c r="L1861">
        <v>131</v>
      </c>
      <c r="M1861">
        <v>30</v>
      </c>
      <c r="N1861">
        <v>0</v>
      </c>
      <c r="O1861">
        <v>0</v>
      </c>
      <c r="P1861">
        <v>0</v>
      </c>
      <c r="Q1861" t="s">
        <v>46</v>
      </c>
      <c r="T1861" t="s">
        <v>37</v>
      </c>
      <c r="U1861" t="s">
        <v>1429</v>
      </c>
      <c r="V1861" t="s">
        <v>38</v>
      </c>
      <c r="W1861" t="s">
        <v>39</v>
      </c>
      <c r="Y1861">
        <v>2015</v>
      </c>
      <c r="Z1861">
        <v>1</v>
      </c>
      <c r="AA1861" t="s">
        <v>863</v>
      </c>
      <c r="AB1861" t="s">
        <v>864</v>
      </c>
      <c r="AC1861" s="1">
        <v>42339</v>
      </c>
      <c r="AE1861" t="s">
        <v>41</v>
      </c>
    </row>
    <row r="1862" spans="1:31" x14ac:dyDescent="0.25">
      <c r="A1862">
        <v>2019</v>
      </c>
      <c r="B1862">
        <v>3</v>
      </c>
      <c r="C1862">
        <v>23</v>
      </c>
      <c r="D1862">
        <v>1</v>
      </c>
      <c r="E1862">
        <v>1</v>
      </c>
      <c r="F1862">
        <v>30000</v>
      </c>
      <c r="G1862">
        <v>3444484</v>
      </c>
      <c r="H1862" t="s">
        <v>861</v>
      </c>
      <c r="I1862" t="s">
        <v>862</v>
      </c>
      <c r="J1862" t="s">
        <v>34</v>
      </c>
      <c r="K1862">
        <v>0</v>
      </c>
      <c r="L1862">
        <v>133</v>
      </c>
      <c r="M1862">
        <v>30</v>
      </c>
      <c r="N1862">
        <v>0</v>
      </c>
      <c r="O1862">
        <v>0</v>
      </c>
      <c r="P1862">
        <v>0</v>
      </c>
      <c r="Q1862" t="s">
        <v>47</v>
      </c>
      <c r="T1862" t="s">
        <v>37</v>
      </c>
      <c r="U1862" t="s">
        <v>1429</v>
      </c>
      <c r="V1862" t="s">
        <v>38</v>
      </c>
      <c r="W1862" t="s">
        <v>39</v>
      </c>
      <c r="Y1862">
        <v>2015</v>
      </c>
      <c r="Z1862">
        <v>1</v>
      </c>
      <c r="AA1862" t="s">
        <v>863</v>
      </c>
      <c r="AB1862" t="s">
        <v>864</v>
      </c>
      <c r="AC1862" s="1">
        <v>42339</v>
      </c>
      <c r="AE1862" t="s">
        <v>41</v>
      </c>
    </row>
    <row r="1863" spans="1:31" x14ac:dyDescent="0.25">
      <c r="A1863">
        <v>2019</v>
      </c>
      <c r="B1863">
        <v>3</v>
      </c>
      <c r="C1863">
        <v>23</v>
      </c>
      <c r="D1863">
        <v>1</v>
      </c>
      <c r="E1863">
        <v>1</v>
      </c>
      <c r="F1863">
        <v>30000</v>
      </c>
      <c r="G1863">
        <v>3444484</v>
      </c>
      <c r="H1863" t="s">
        <v>861</v>
      </c>
      <c r="I1863" t="s">
        <v>862</v>
      </c>
      <c r="J1863" t="s">
        <v>34</v>
      </c>
      <c r="K1863">
        <v>0</v>
      </c>
      <c r="L1863">
        <v>199</v>
      </c>
      <c r="M1863">
        <v>30</v>
      </c>
      <c r="N1863">
        <v>0</v>
      </c>
      <c r="O1863">
        <v>0</v>
      </c>
      <c r="P1863">
        <v>0</v>
      </c>
      <c r="Q1863" t="s">
        <v>48</v>
      </c>
      <c r="T1863" t="s">
        <v>37</v>
      </c>
      <c r="U1863" t="s">
        <v>1429</v>
      </c>
      <c r="V1863" t="s">
        <v>38</v>
      </c>
      <c r="W1863" t="s">
        <v>39</v>
      </c>
      <c r="Y1863">
        <v>2015</v>
      </c>
      <c r="Z1863">
        <v>1</v>
      </c>
      <c r="AA1863" t="s">
        <v>863</v>
      </c>
      <c r="AB1863" t="s">
        <v>864</v>
      </c>
      <c r="AC1863" s="1">
        <v>42339</v>
      </c>
      <c r="AE1863" t="s">
        <v>41</v>
      </c>
    </row>
    <row r="1864" spans="1:31" x14ac:dyDescent="0.25">
      <c r="A1864">
        <v>2019</v>
      </c>
      <c r="B1864">
        <v>3</v>
      </c>
      <c r="C1864">
        <v>23</v>
      </c>
      <c r="D1864">
        <v>1</v>
      </c>
      <c r="E1864">
        <v>1</v>
      </c>
      <c r="F1864">
        <v>30000</v>
      </c>
      <c r="G1864">
        <v>3444484</v>
      </c>
      <c r="H1864" t="s">
        <v>861</v>
      </c>
      <c r="I1864" t="s">
        <v>862</v>
      </c>
      <c r="J1864" t="s">
        <v>34</v>
      </c>
      <c r="K1864">
        <v>0</v>
      </c>
      <c r="L1864">
        <v>232</v>
      </c>
      <c r="M1864">
        <v>30</v>
      </c>
      <c r="N1864">
        <v>0</v>
      </c>
      <c r="O1864">
        <v>0</v>
      </c>
      <c r="P1864">
        <v>0</v>
      </c>
      <c r="Q1864" t="s">
        <v>49</v>
      </c>
      <c r="T1864" t="s">
        <v>37</v>
      </c>
      <c r="U1864" t="s">
        <v>1429</v>
      </c>
      <c r="V1864" t="s">
        <v>38</v>
      </c>
      <c r="W1864" t="s">
        <v>39</v>
      </c>
      <c r="Y1864">
        <v>2015</v>
      </c>
      <c r="Z1864">
        <v>1</v>
      </c>
      <c r="AA1864" t="s">
        <v>863</v>
      </c>
      <c r="AB1864" t="s">
        <v>864</v>
      </c>
      <c r="AC1864" s="1">
        <v>42339</v>
      </c>
      <c r="AE1864" t="s">
        <v>41</v>
      </c>
    </row>
    <row r="1865" spans="1:31" x14ac:dyDescent="0.25">
      <c r="A1865">
        <v>2019</v>
      </c>
      <c r="B1865">
        <v>3</v>
      </c>
      <c r="C1865">
        <v>23</v>
      </c>
      <c r="D1865">
        <v>1</v>
      </c>
      <c r="E1865">
        <v>1</v>
      </c>
      <c r="F1865">
        <v>18000</v>
      </c>
      <c r="G1865">
        <v>3447364</v>
      </c>
      <c r="H1865" t="s">
        <v>865</v>
      </c>
      <c r="I1865" t="s">
        <v>866</v>
      </c>
      <c r="J1865" t="s">
        <v>34</v>
      </c>
      <c r="K1865">
        <f>O1865+O1866+O1867+O1868+O1869+O1870+O1871+O1872+O1873</f>
        <v>4943900</v>
      </c>
      <c r="L1865">
        <v>111</v>
      </c>
      <c r="M1865">
        <v>10</v>
      </c>
      <c r="N1865" t="s">
        <v>412</v>
      </c>
      <c r="O1865">
        <v>3100000</v>
      </c>
      <c r="P1865">
        <v>2821000</v>
      </c>
      <c r="Q1865" t="s">
        <v>36</v>
      </c>
      <c r="T1865" t="s">
        <v>37</v>
      </c>
      <c r="U1865" t="s">
        <v>229</v>
      </c>
      <c r="V1865" t="s">
        <v>38</v>
      </c>
      <c r="W1865" t="s">
        <v>39</v>
      </c>
      <c r="Y1865">
        <v>2013</v>
      </c>
      <c r="Z1865">
        <v>1</v>
      </c>
      <c r="AA1865" t="s">
        <v>129</v>
      </c>
      <c r="AB1865" t="s">
        <v>867</v>
      </c>
      <c r="AC1865" s="1">
        <v>41548</v>
      </c>
      <c r="AE1865" t="s">
        <v>41</v>
      </c>
    </row>
    <row r="1866" spans="1:31" x14ac:dyDescent="0.25">
      <c r="A1866">
        <v>2019</v>
      </c>
      <c r="B1866">
        <v>3</v>
      </c>
      <c r="C1866">
        <v>23</v>
      </c>
      <c r="D1866">
        <v>1</v>
      </c>
      <c r="E1866">
        <v>1</v>
      </c>
      <c r="F1866">
        <v>18000</v>
      </c>
      <c r="G1866">
        <v>3447364</v>
      </c>
      <c r="H1866" t="s">
        <v>865</v>
      </c>
      <c r="I1866" t="s">
        <v>866</v>
      </c>
      <c r="J1866" t="s">
        <v>34</v>
      </c>
      <c r="K1866">
        <v>0</v>
      </c>
      <c r="L1866">
        <v>113</v>
      </c>
      <c r="M1866">
        <v>30</v>
      </c>
      <c r="N1866">
        <v>0</v>
      </c>
      <c r="O1866">
        <v>0</v>
      </c>
      <c r="P1866">
        <v>0</v>
      </c>
      <c r="Q1866" t="s">
        <v>42</v>
      </c>
      <c r="T1866" t="s">
        <v>37</v>
      </c>
      <c r="U1866" t="s">
        <v>229</v>
      </c>
      <c r="V1866" t="s">
        <v>38</v>
      </c>
      <c r="W1866" t="s">
        <v>39</v>
      </c>
      <c r="Y1866">
        <v>2013</v>
      </c>
      <c r="Z1866">
        <v>1</v>
      </c>
      <c r="AA1866" t="s">
        <v>129</v>
      </c>
      <c r="AB1866" t="s">
        <v>867</v>
      </c>
      <c r="AC1866" s="1">
        <v>41548</v>
      </c>
      <c r="AE1866" t="s">
        <v>41</v>
      </c>
    </row>
    <row r="1867" spans="1:31" x14ac:dyDescent="0.25">
      <c r="A1867">
        <v>2019</v>
      </c>
      <c r="B1867">
        <v>3</v>
      </c>
      <c r="C1867">
        <v>23</v>
      </c>
      <c r="D1867">
        <v>1</v>
      </c>
      <c r="E1867">
        <v>1</v>
      </c>
      <c r="F1867">
        <v>18000</v>
      </c>
      <c r="G1867">
        <v>3447364</v>
      </c>
      <c r="H1867" t="s">
        <v>865</v>
      </c>
      <c r="I1867" t="s">
        <v>866</v>
      </c>
      <c r="J1867" t="s">
        <v>34</v>
      </c>
      <c r="K1867">
        <v>0</v>
      </c>
      <c r="L1867">
        <v>114</v>
      </c>
      <c r="M1867">
        <v>10</v>
      </c>
      <c r="N1867">
        <v>0</v>
      </c>
      <c r="O1867">
        <v>0</v>
      </c>
      <c r="P1867">
        <v>0</v>
      </c>
      <c r="Q1867" t="s">
        <v>43</v>
      </c>
      <c r="T1867" t="s">
        <v>37</v>
      </c>
      <c r="U1867" t="s">
        <v>229</v>
      </c>
      <c r="V1867" t="s">
        <v>38</v>
      </c>
      <c r="W1867" t="s">
        <v>39</v>
      </c>
      <c r="Y1867">
        <v>2013</v>
      </c>
      <c r="Z1867">
        <v>1</v>
      </c>
      <c r="AA1867" t="s">
        <v>129</v>
      </c>
      <c r="AB1867" t="s">
        <v>867</v>
      </c>
      <c r="AC1867" s="1">
        <v>41548</v>
      </c>
      <c r="AE1867" t="s">
        <v>41</v>
      </c>
    </row>
    <row r="1868" spans="1:31" x14ac:dyDescent="0.25">
      <c r="A1868">
        <v>2019</v>
      </c>
      <c r="B1868">
        <v>3</v>
      </c>
      <c r="C1868">
        <v>23</v>
      </c>
      <c r="D1868">
        <v>1</v>
      </c>
      <c r="E1868">
        <v>1</v>
      </c>
      <c r="F1868">
        <v>18000</v>
      </c>
      <c r="G1868">
        <v>3447364</v>
      </c>
      <c r="H1868" t="s">
        <v>865</v>
      </c>
      <c r="I1868" t="s">
        <v>866</v>
      </c>
      <c r="J1868" t="s">
        <v>34</v>
      </c>
      <c r="K1868">
        <v>0</v>
      </c>
      <c r="L1868">
        <v>123</v>
      </c>
      <c r="M1868">
        <v>30</v>
      </c>
      <c r="N1868">
        <v>0</v>
      </c>
      <c r="O1868">
        <v>0</v>
      </c>
      <c r="P1868">
        <v>0</v>
      </c>
      <c r="Q1868" t="s">
        <v>44</v>
      </c>
      <c r="T1868" t="s">
        <v>37</v>
      </c>
      <c r="U1868" t="s">
        <v>229</v>
      </c>
      <c r="V1868" t="s">
        <v>38</v>
      </c>
      <c r="W1868" t="s">
        <v>39</v>
      </c>
      <c r="Y1868">
        <v>2013</v>
      </c>
      <c r="Z1868">
        <v>1</v>
      </c>
      <c r="AA1868" t="s">
        <v>129</v>
      </c>
      <c r="AB1868" t="s">
        <v>867</v>
      </c>
      <c r="AC1868" s="1">
        <v>41548</v>
      </c>
      <c r="AE1868" t="s">
        <v>41</v>
      </c>
    </row>
    <row r="1869" spans="1:31" x14ac:dyDescent="0.25">
      <c r="A1869">
        <v>2019</v>
      </c>
      <c r="B1869">
        <v>3</v>
      </c>
      <c r="C1869">
        <v>23</v>
      </c>
      <c r="D1869">
        <v>1</v>
      </c>
      <c r="E1869">
        <v>1</v>
      </c>
      <c r="F1869">
        <v>18000</v>
      </c>
      <c r="G1869">
        <v>3447364</v>
      </c>
      <c r="H1869" t="s">
        <v>865</v>
      </c>
      <c r="I1869" t="s">
        <v>866</v>
      </c>
      <c r="J1869" t="s">
        <v>34</v>
      </c>
      <c r="K1869">
        <v>0</v>
      </c>
      <c r="L1869">
        <v>125</v>
      </c>
      <c r="M1869">
        <v>30</v>
      </c>
      <c r="N1869">
        <v>0</v>
      </c>
      <c r="O1869">
        <v>0</v>
      </c>
      <c r="P1869">
        <v>0</v>
      </c>
      <c r="Q1869" t="s">
        <v>45</v>
      </c>
      <c r="T1869" t="s">
        <v>37</v>
      </c>
      <c r="U1869" t="s">
        <v>229</v>
      </c>
      <c r="V1869" t="s">
        <v>38</v>
      </c>
      <c r="W1869" t="s">
        <v>39</v>
      </c>
      <c r="Y1869">
        <v>2013</v>
      </c>
      <c r="Z1869">
        <v>1</v>
      </c>
      <c r="AA1869" t="s">
        <v>129</v>
      </c>
      <c r="AB1869" t="s">
        <v>867</v>
      </c>
      <c r="AC1869" s="1">
        <v>41548</v>
      </c>
      <c r="AE1869" t="s">
        <v>41</v>
      </c>
    </row>
    <row r="1870" spans="1:31" x14ac:dyDescent="0.25">
      <c r="A1870">
        <v>2019</v>
      </c>
      <c r="B1870">
        <v>3</v>
      </c>
      <c r="C1870">
        <v>23</v>
      </c>
      <c r="D1870">
        <v>1</v>
      </c>
      <c r="E1870">
        <v>1</v>
      </c>
      <c r="F1870">
        <v>18000</v>
      </c>
      <c r="G1870">
        <v>3447364</v>
      </c>
      <c r="H1870" t="s">
        <v>865</v>
      </c>
      <c r="I1870" t="s">
        <v>866</v>
      </c>
      <c r="J1870" t="s">
        <v>34</v>
      </c>
      <c r="K1870">
        <v>0</v>
      </c>
      <c r="L1870">
        <v>131</v>
      </c>
      <c r="M1870">
        <v>30</v>
      </c>
      <c r="N1870">
        <v>0</v>
      </c>
      <c r="O1870">
        <v>0</v>
      </c>
      <c r="P1870">
        <v>0</v>
      </c>
      <c r="Q1870" t="s">
        <v>46</v>
      </c>
      <c r="T1870" t="s">
        <v>37</v>
      </c>
      <c r="U1870" t="s">
        <v>229</v>
      </c>
      <c r="V1870" t="s">
        <v>38</v>
      </c>
      <c r="W1870" t="s">
        <v>39</v>
      </c>
      <c r="Y1870">
        <v>2013</v>
      </c>
      <c r="Z1870">
        <v>1</v>
      </c>
      <c r="AA1870" t="s">
        <v>129</v>
      </c>
      <c r="AB1870" t="s">
        <v>867</v>
      </c>
      <c r="AC1870" s="1">
        <v>41548</v>
      </c>
      <c r="AE1870" t="s">
        <v>41</v>
      </c>
    </row>
    <row r="1871" spans="1:31" x14ac:dyDescent="0.25">
      <c r="A1871">
        <v>2019</v>
      </c>
      <c r="B1871">
        <v>3</v>
      </c>
      <c r="C1871">
        <v>23</v>
      </c>
      <c r="D1871">
        <v>1</v>
      </c>
      <c r="E1871">
        <v>1</v>
      </c>
      <c r="F1871">
        <v>18000</v>
      </c>
      <c r="G1871">
        <v>3447364</v>
      </c>
      <c r="H1871" t="s">
        <v>865</v>
      </c>
      <c r="I1871" t="s">
        <v>866</v>
      </c>
      <c r="J1871" t="s">
        <v>34</v>
      </c>
      <c r="K1871">
        <v>0</v>
      </c>
      <c r="L1871">
        <v>133</v>
      </c>
      <c r="M1871">
        <v>30</v>
      </c>
      <c r="N1871">
        <v>0</v>
      </c>
      <c r="O1871">
        <v>930000</v>
      </c>
      <c r="P1871">
        <v>930000</v>
      </c>
      <c r="Q1871" t="s">
        <v>47</v>
      </c>
      <c r="T1871" t="s">
        <v>37</v>
      </c>
      <c r="U1871" t="s">
        <v>229</v>
      </c>
      <c r="V1871" t="s">
        <v>38</v>
      </c>
      <c r="W1871" t="s">
        <v>39</v>
      </c>
      <c r="Y1871">
        <v>2013</v>
      </c>
      <c r="Z1871">
        <v>1</v>
      </c>
      <c r="AA1871" t="s">
        <v>129</v>
      </c>
      <c r="AB1871" t="s">
        <v>867</v>
      </c>
      <c r="AC1871" s="1">
        <v>41548</v>
      </c>
      <c r="AE1871" t="s">
        <v>41</v>
      </c>
    </row>
    <row r="1872" spans="1:31" x14ac:dyDescent="0.25">
      <c r="A1872">
        <v>2019</v>
      </c>
      <c r="B1872">
        <v>3</v>
      </c>
      <c r="C1872">
        <v>23</v>
      </c>
      <c r="D1872">
        <v>1</v>
      </c>
      <c r="E1872">
        <v>1</v>
      </c>
      <c r="F1872">
        <v>18000</v>
      </c>
      <c r="G1872">
        <v>3447364</v>
      </c>
      <c r="H1872" t="s">
        <v>865</v>
      </c>
      <c r="I1872" t="s">
        <v>866</v>
      </c>
      <c r="J1872" t="s">
        <v>34</v>
      </c>
      <c r="K1872">
        <v>0</v>
      </c>
      <c r="L1872">
        <v>199</v>
      </c>
      <c r="M1872">
        <v>30</v>
      </c>
      <c r="N1872">
        <v>0</v>
      </c>
      <c r="O1872">
        <v>0</v>
      </c>
      <c r="P1872">
        <v>0</v>
      </c>
      <c r="Q1872" t="s">
        <v>48</v>
      </c>
      <c r="T1872" t="s">
        <v>37</v>
      </c>
      <c r="U1872" t="s">
        <v>229</v>
      </c>
      <c r="V1872" t="s">
        <v>38</v>
      </c>
      <c r="W1872" t="s">
        <v>39</v>
      </c>
      <c r="Y1872">
        <v>2013</v>
      </c>
      <c r="Z1872">
        <v>1</v>
      </c>
      <c r="AA1872" t="s">
        <v>129</v>
      </c>
      <c r="AB1872" t="s">
        <v>867</v>
      </c>
      <c r="AC1872" s="1">
        <v>41548</v>
      </c>
      <c r="AE1872" t="s">
        <v>41</v>
      </c>
    </row>
    <row r="1873" spans="1:31" x14ac:dyDescent="0.25">
      <c r="A1873">
        <v>2019</v>
      </c>
      <c r="B1873">
        <v>3</v>
      </c>
      <c r="C1873">
        <v>23</v>
      </c>
      <c r="D1873">
        <v>1</v>
      </c>
      <c r="E1873">
        <v>1</v>
      </c>
      <c r="F1873">
        <v>18000</v>
      </c>
      <c r="G1873">
        <v>3447364</v>
      </c>
      <c r="H1873" t="s">
        <v>865</v>
      </c>
      <c r="I1873" t="s">
        <v>866</v>
      </c>
      <c r="J1873" t="s">
        <v>34</v>
      </c>
      <c r="K1873">
        <v>0</v>
      </c>
      <c r="L1873">
        <v>232</v>
      </c>
      <c r="M1873">
        <v>30</v>
      </c>
      <c r="N1873">
        <v>0</v>
      </c>
      <c r="O1873">
        <f>142150+771750</f>
        <v>913900</v>
      </c>
      <c r="P1873">
        <f>142150+771750</f>
        <v>913900</v>
      </c>
      <c r="Q1873" t="s">
        <v>49</v>
      </c>
      <c r="T1873" t="s">
        <v>37</v>
      </c>
      <c r="U1873" t="s">
        <v>229</v>
      </c>
      <c r="V1873" t="s">
        <v>38</v>
      </c>
      <c r="W1873" t="s">
        <v>39</v>
      </c>
      <c r="Y1873">
        <v>2013</v>
      </c>
      <c r="Z1873">
        <v>1</v>
      </c>
      <c r="AA1873" t="s">
        <v>129</v>
      </c>
      <c r="AB1873" t="s">
        <v>867</v>
      </c>
      <c r="AC1873" s="1">
        <v>41548</v>
      </c>
      <c r="AE1873" t="s">
        <v>41</v>
      </c>
    </row>
    <row r="1874" spans="1:31" x14ac:dyDescent="0.25">
      <c r="A1874">
        <v>2019</v>
      </c>
      <c r="B1874">
        <v>3</v>
      </c>
      <c r="C1874">
        <v>23</v>
      </c>
      <c r="D1874">
        <v>1</v>
      </c>
      <c r="E1874">
        <v>1</v>
      </c>
      <c r="F1874">
        <v>46000</v>
      </c>
      <c r="G1874">
        <v>3485852</v>
      </c>
      <c r="H1874" t="s">
        <v>368</v>
      </c>
      <c r="I1874" t="s">
        <v>868</v>
      </c>
      <c r="J1874" t="s">
        <v>34</v>
      </c>
      <c r="K1874">
        <f>O1874+O1875+O1876+O1877+O1878+O1879+O1880+O1881+O1882</f>
        <v>2400000</v>
      </c>
      <c r="L1874">
        <v>111</v>
      </c>
      <c r="M1874">
        <v>10</v>
      </c>
      <c r="N1874" t="s">
        <v>72</v>
      </c>
      <c r="O1874">
        <v>2400000</v>
      </c>
      <c r="P1874">
        <v>2184000</v>
      </c>
      <c r="Q1874" t="s">
        <v>36</v>
      </c>
      <c r="T1874" t="s">
        <v>73</v>
      </c>
      <c r="U1874" t="s">
        <v>1415</v>
      </c>
      <c r="V1874" t="s">
        <v>38</v>
      </c>
      <c r="W1874" t="s">
        <v>170</v>
      </c>
      <c r="X1874">
        <v>2</v>
      </c>
      <c r="Y1874">
        <v>2014</v>
      </c>
      <c r="Z1874">
        <v>1</v>
      </c>
      <c r="AA1874" t="s">
        <v>75</v>
      </c>
      <c r="AB1874" t="s">
        <v>869</v>
      </c>
      <c r="AC1874" s="1">
        <v>41869</v>
      </c>
      <c r="AE1874" t="s">
        <v>41</v>
      </c>
    </row>
    <row r="1875" spans="1:31" x14ac:dyDescent="0.25">
      <c r="A1875">
        <v>2019</v>
      </c>
      <c r="B1875">
        <v>3</v>
      </c>
      <c r="C1875">
        <v>23</v>
      </c>
      <c r="D1875">
        <v>1</v>
      </c>
      <c r="E1875">
        <v>1</v>
      </c>
      <c r="F1875">
        <v>46000</v>
      </c>
      <c r="G1875">
        <v>3485852</v>
      </c>
      <c r="H1875" t="s">
        <v>368</v>
      </c>
      <c r="I1875" t="s">
        <v>868</v>
      </c>
      <c r="J1875" t="s">
        <v>34</v>
      </c>
      <c r="K1875">
        <v>0</v>
      </c>
      <c r="L1875">
        <v>113</v>
      </c>
      <c r="M1875">
        <v>30</v>
      </c>
      <c r="N1875">
        <v>0</v>
      </c>
      <c r="O1875">
        <v>0</v>
      </c>
      <c r="P1875">
        <v>0</v>
      </c>
      <c r="Q1875" t="s">
        <v>42</v>
      </c>
      <c r="T1875" t="s">
        <v>73</v>
      </c>
      <c r="U1875" t="s">
        <v>1415</v>
      </c>
      <c r="V1875" t="s">
        <v>38</v>
      </c>
      <c r="W1875" t="s">
        <v>170</v>
      </c>
      <c r="X1875">
        <v>2</v>
      </c>
      <c r="Y1875">
        <v>2014</v>
      </c>
      <c r="Z1875">
        <v>1</v>
      </c>
      <c r="AA1875" t="s">
        <v>75</v>
      </c>
      <c r="AB1875" t="s">
        <v>869</v>
      </c>
      <c r="AC1875" s="1">
        <v>41869</v>
      </c>
      <c r="AE1875" t="s">
        <v>41</v>
      </c>
    </row>
    <row r="1876" spans="1:31" x14ac:dyDescent="0.25">
      <c r="A1876">
        <v>2019</v>
      </c>
      <c r="B1876">
        <v>3</v>
      </c>
      <c r="C1876">
        <v>23</v>
      </c>
      <c r="D1876">
        <v>1</v>
      </c>
      <c r="E1876">
        <v>1</v>
      </c>
      <c r="F1876">
        <v>46000</v>
      </c>
      <c r="G1876">
        <v>3485852</v>
      </c>
      <c r="H1876" t="s">
        <v>368</v>
      </c>
      <c r="I1876" t="s">
        <v>868</v>
      </c>
      <c r="J1876" t="s">
        <v>34</v>
      </c>
      <c r="K1876">
        <v>0</v>
      </c>
      <c r="L1876">
        <v>114</v>
      </c>
      <c r="M1876">
        <v>10</v>
      </c>
      <c r="N1876">
        <v>0</v>
      </c>
      <c r="O1876">
        <v>0</v>
      </c>
      <c r="P1876">
        <v>0</v>
      </c>
      <c r="Q1876" t="s">
        <v>43</v>
      </c>
      <c r="T1876" t="s">
        <v>73</v>
      </c>
      <c r="U1876" t="s">
        <v>1415</v>
      </c>
      <c r="V1876" t="s">
        <v>38</v>
      </c>
      <c r="W1876" t="s">
        <v>170</v>
      </c>
      <c r="X1876">
        <v>2</v>
      </c>
      <c r="Y1876">
        <v>2014</v>
      </c>
      <c r="Z1876">
        <v>1</v>
      </c>
      <c r="AA1876" t="s">
        <v>75</v>
      </c>
      <c r="AB1876" t="s">
        <v>869</v>
      </c>
      <c r="AC1876" s="1">
        <v>41869</v>
      </c>
      <c r="AE1876" t="s">
        <v>41</v>
      </c>
    </row>
    <row r="1877" spans="1:31" x14ac:dyDescent="0.25">
      <c r="A1877">
        <v>2019</v>
      </c>
      <c r="B1877">
        <v>3</v>
      </c>
      <c r="C1877">
        <v>23</v>
      </c>
      <c r="D1877">
        <v>1</v>
      </c>
      <c r="E1877">
        <v>1</v>
      </c>
      <c r="F1877">
        <v>46000</v>
      </c>
      <c r="G1877">
        <v>3485852</v>
      </c>
      <c r="H1877" t="s">
        <v>368</v>
      </c>
      <c r="I1877" t="s">
        <v>868</v>
      </c>
      <c r="J1877" t="s">
        <v>34</v>
      </c>
      <c r="K1877">
        <v>0</v>
      </c>
      <c r="L1877">
        <v>123</v>
      </c>
      <c r="M1877">
        <v>30</v>
      </c>
      <c r="N1877">
        <v>0</v>
      </c>
      <c r="O1877">
        <v>0</v>
      </c>
      <c r="P1877">
        <v>0</v>
      </c>
      <c r="Q1877" t="s">
        <v>44</v>
      </c>
      <c r="T1877" t="s">
        <v>73</v>
      </c>
      <c r="U1877" t="s">
        <v>1415</v>
      </c>
      <c r="V1877" t="s">
        <v>38</v>
      </c>
      <c r="W1877" t="s">
        <v>170</v>
      </c>
      <c r="X1877">
        <v>2</v>
      </c>
      <c r="Y1877">
        <v>2014</v>
      </c>
      <c r="Z1877">
        <v>1</v>
      </c>
      <c r="AA1877" t="s">
        <v>75</v>
      </c>
      <c r="AB1877" t="s">
        <v>869</v>
      </c>
      <c r="AC1877" s="1">
        <v>41869</v>
      </c>
      <c r="AE1877" t="s">
        <v>41</v>
      </c>
    </row>
    <row r="1878" spans="1:31" x14ac:dyDescent="0.25">
      <c r="A1878">
        <v>2019</v>
      </c>
      <c r="B1878">
        <v>3</v>
      </c>
      <c r="C1878">
        <v>23</v>
      </c>
      <c r="D1878">
        <v>1</v>
      </c>
      <c r="E1878">
        <v>1</v>
      </c>
      <c r="F1878">
        <v>46000</v>
      </c>
      <c r="G1878">
        <v>3485852</v>
      </c>
      <c r="H1878" t="s">
        <v>368</v>
      </c>
      <c r="I1878" t="s">
        <v>868</v>
      </c>
      <c r="J1878" t="s">
        <v>34</v>
      </c>
      <c r="K1878">
        <v>0</v>
      </c>
      <c r="L1878">
        <v>125</v>
      </c>
      <c r="M1878">
        <v>30</v>
      </c>
      <c r="N1878">
        <v>0</v>
      </c>
      <c r="O1878">
        <v>0</v>
      </c>
      <c r="P1878">
        <v>0</v>
      </c>
      <c r="Q1878" t="s">
        <v>45</v>
      </c>
      <c r="T1878" t="s">
        <v>73</v>
      </c>
      <c r="U1878" t="s">
        <v>1415</v>
      </c>
      <c r="V1878" t="s">
        <v>38</v>
      </c>
      <c r="W1878" t="s">
        <v>170</v>
      </c>
      <c r="X1878">
        <v>2</v>
      </c>
      <c r="Y1878">
        <v>2014</v>
      </c>
      <c r="Z1878">
        <v>1</v>
      </c>
      <c r="AA1878" t="s">
        <v>75</v>
      </c>
      <c r="AB1878" t="s">
        <v>869</v>
      </c>
      <c r="AC1878" s="1">
        <v>41869</v>
      </c>
      <c r="AE1878" t="s">
        <v>41</v>
      </c>
    </row>
    <row r="1879" spans="1:31" x14ac:dyDescent="0.25">
      <c r="A1879">
        <v>2019</v>
      </c>
      <c r="B1879">
        <v>3</v>
      </c>
      <c r="C1879">
        <v>23</v>
      </c>
      <c r="D1879">
        <v>1</v>
      </c>
      <c r="E1879">
        <v>1</v>
      </c>
      <c r="F1879">
        <v>46000</v>
      </c>
      <c r="G1879">
        <v>3485852</v>
      </c>
      <c r="H1879" t="s">
        <v>368</v>
      </c>
      <c r="I1879" t="s">
        <v>868</v>
      </c>
      <c r="J1879" t="s">
        <v>34</v>
      </c>
      <c r="K1879">
        <v>0</v>
      </c>
      <c r="L1879">
        <v>131</v>
      </c>
      <c r="M1879">
        <v>30</v>
      </c>
      <c r="N1879">
        <v>0</v>
      </c>
      <c r="O1879">
        <v>0</v>
      </c>
      <c r="P1879">
        <v>0</v>
      </c>
      <c r="Q1879" t="s">
        <v>46</v>
      </c>
      <c r="T1879" t="s">
        <v>73</v>
      </c>
      <c r="U1879" t="s">
        <v>1415</v>
      </c>
      <c r="V1879" t="s">
        <v>38</v>
      </c>
      <c r="W1879" t="s">
        <v>170</v>
      </c>
      <c r="X1879">
        <v>2</v>
      </c>
      <c r="Y1879">
        <v>2014</v>
      </c>
      <c r="Z1879">
        <v>1</v>
      </c>
      <c r="AA1879" t="s">
        <v>75</v>
      </c>
      <c r="AB1879" t="s">
        <v>869</v>
      </c>
      <c r="AC1879" s="1">
        <v>41869</v>
      </c>
      <c r="AE1879" t="s">
        <v>41</v>
      </c>
    </row>
    <row r="1880" spans="1:31" x14ac:dyDescent="0.25">
      <c r="A1880">
        <v>2019</v>
      </c>
      <c r="B1880">
        <v>3</v>
      </c>
      <c r="C1880">
        <v>23</v>
      </c>
      <c r="D1880">
        <v>1</v>
      </c>
      <c r="E1880">
        <v>1</v>
      </c>
      <c r="F1880">
        <v>46000</v>
      </c>
      <c r="G1880">
        <v>3485852</v>
      </c>
      <c r="H1880" t="s">
        <v>368</v>
      </c>
      <c r="I1880" t="s">
        <v>868</v>
      </c>
      <c r="J1880" t="s">
        <v>34</v>
      </c>
      <c r="K1880">
        <v>0</v>
      </c>
      <c r="L1880">
        <v>133</v>
      </c>
      <c r="M1880">
        <v>30</v>
      </c>
      <c r="N1880">
        <v>0</v>
      </c>
      <c r="O1880">
        <v>0</v>
      </c>
      <c r="P1880">
        <v>0</v>
      </c>
      <c r="Q1880" t="s">
        <v>47</v>
      </c>
      <c r="T1880" t="s">
        <v>73</v>
      </c>
      <c r="U1880" t="s">
        <v>1415</v>
      </c>
      <c r="V1880" t="s">
        <v>38</v>
      </c>
      <c r="W1880" t="s">
        <v>170</v>
      </c>
      <c r="X1880">
        <v>2</v>
      </c>
      <c r="Y1880">
        <v>2014</v>
      </c>
      <c r="Z1880">
        <v>1</v>
      </c>
      <c r="AA1880" t="s">
        <v>75</v>
      </c>
      <c r="AB1880" t="s">
        <v>869</v>
      </c>
      <c r="AC1880" s="1">
        <v>41869</v>
      </c>
      <c r="AE1880" t="s">
        <v>41</v>
      </c>
    </row>
    <row r="1881" spans="1:31" x14ac:dyDescent="0.25">
      <c r="A1881">
        <v>2019</v>
      </c>
      <c r="B1881">
        <v>3</v>
      </c>
      <c r="C1881">
        <v>23</v>
      </c>
      <c r="D1881">
        <v>1</v>
      </c>
      <c r="E1881">
        <v>1</v>
      </c>
      <c r="F1881">
        <v>46000</v>
      </c>
      <c r="G1881">
        <v>3485852</v>
      </c>
      <c r="H1881" t="s">
        <v>368</v>
      </c>
      <c r="I1881" t="s">
        <v>868</v>
      </c>
      <c r="J1881" t="s">
        <v>34</v>
      </c>
      <c r="K1881">
        <v>0</v>
      </c>
      <c r="L1881">
        <v>199</v>
      </c>
      <c r="M1881">
        <v>30</v>
      </c>
      <c r="N1881">
        <v>0</v>
      </c>
      <c r="O1881">
        <v>0</v>
      </c>
      <c r="P1881">
        <v>0</v>
      </c>
      <c r="Q1881" t="s">
        <v>48</v>
      </c>
      <c r="T1881" t="s">
        <v>73</v>
      </c>
      <c r="U1881" t="s">
        <v>1415</v>
      </c>
      <c r="V1881" t="s">
        <v>38</v>
      </c>
      <c r="W1881" t="s">
        <v>170</v>
      </c>
      <c r="X1881">
        <v>2</v>
      </c>
      <c r="Y1881">
        <v>2014</v>
      </c>
      <c r="Z1881">
        <v>1</v>
      </c>
      <c r="AA1881" t="s">
        <v>75</v>
      </c>
      <c r="AB1881" t="s">
        <v>869</v>
      </c>
      <c r="AC1881" s="1">
        <v>41869</v>
      </c>
      <c r="AE1881" t="s">
        <v>41</v>
      </c>
    </row>
    <row r="1882" spans="1:31" x14ac:dyDescent="0.25">
      <c r="A1882">
        <v>2019</v>
      </c>
      <c r="B1882">
        <v>3</v>
      </c>
      <c r="C1882">
        <v>23</v>
      </c>
      <c r="D1882">
        <v>1</v>
      </c>
      <c r="E1882">
        <v>1</v>
      </c>
      <c r="F1882">
        <v>46000</v>
      </c>
      <c r="G1882">
        <v>3485852</v>
      </c>
      <c r="H1882" t="s">
        <v>368</v>
      </c>
      <c r="I1882" t="s">
        <v>868</v>
      </c>
      <c r="J1882" t="s">
        <v>34</v>
      </c>
      <c r="K1882">
        <v>0</v>
      </c>
      <c r="L1882">
        <v>232</v>
      </c>
      <c r="M1882">
        <v>30</v>
      </c>
      <c r="N1882">
        <v>0</v>
      </c>
      <c r="O1882">
        <v>0</v>
      </c>
      <c r="P1882">
        <v>0</v>
      </c>
      <c r="Q1882" t="s">
        <v>49</v>
      </c>
      <c r="T1882" t="s">
        <v>73</v>
      </c>
      <c r="U1882" t="s">
        <v>1415</v>
      </c>
      <c r="V1882" t="s">
        <v>38</v>
      </c>
      <c r="W1882" t="s">
        <v>170</v>
      </c>
      <c r="X1882">
        <v>2</v>
      </c>
      <c r="Y1882">
        <v>2014</v>
      </c>
      <c r="Z1882">
        <v>1</v>
      </c>
      <c r="AA1882" t="s">
        <v>75</v>
      </c>
      <c r="AB1882" t="s">
        <v>869</v>
      </c>
      <c r="AC1882" s="1">
        <v>41869</v>
      </c>
      <c r="AE1882" t="s">
        <v>41</v>
      </c>
    </row>
    <row r="1883" spans="1:31" x14ac:dyDescent="0.25">
      <c r="A1883">
        <v>2019</v>
      </c>
      <c r="B1883">
        <v>3</v>
      </c>
      <c r="C1883">
        <v>23</v>
      </c>
      <c r="D1883">
        <v>1</v>
      </c>
      <c r="E1883">
        <v>1</v>
      </c>
      <c r="F1883">
        <v>27000</v>
      </c>
      <c r="G1883">
        <v>3492268</v>
      </c>
      <c r="H1883" t="s">
        <v>870</v>
      </c>
      <c r="I1883" t="s">
        <v>871</v>
      </c>
      <c r="J1883" t="s">
        <v>34</v>
      </c>
      <c r="K1883">
        <f>O1883+O1884+O1885+O1886+O1887+O1888+O1889+O1890+O1891</f>
        <v>4216164</v>
      </c>
      <c r="L1883">
        <v>111</v>
      </c>
      <c r="M1883">
        <v>10</v>
      </c>
      <c r="N1883" t="s">
        <v>52</v>
      </c>
      <c r="O1883">
        <v>4100000</v>
      </c>
      <c r="P1883">
        <v>3731000</v>
      </c>
      <c r="Q1883" t="s">
        <v>36</v>
      </c>
      <c r="T1883" t="s">
        <v>37</v>
      </c>
      <c r="U1883" t="s">
        <v>1429</v>
      </c>
      <c r="V1883" t="s">
        <v>38</v>
      </c>
      <c r="W1883" t="s">
        <v>39</v>
      </c>
      <c r="Y1883">
        <v>2010</v>
      </c>
      <c r="Z1883">
        <v>1</v>
      </c>
      <c r="AA1883" t="s">
        <v>872</v>
      </c>
      <c r="AB1883" t="s">
        <v>873</v>
      </c>
      <c r="AC1883" s="1">
        <v>40373</v>
      </c>
      <c r="AE1883" t="s">
        <v>41</v>
      </c>
    </row>
    <row r="1884" spans="1:31" x14ac:dyDescent="0.25">
      <c r="A1884">
        <v>2019</v>
      </c>
      <c r="B1884">
        <v>3</v>
      </c>
      <c r="C1884">
        <v>23</v>
      </c>
      <c r="D1884">
        <v>1</v>
      </c>
      <c r="E1884">
        <v>1</v>
      </c>
      <c r="F1884">
        <v>27000</v>
      </c>
      <c r="G1884">
        <v>3492268</v>
      </c>
      <c r="H1884" t="s">
        <v>870</v>
      </c>
      <c r="I1884" t="s">
        <v>871</v>
      </c>
      <c r="J1884" t="s">
        <v>34</v>
      </c>
      <c r="K1884">
        <v>0</v>
      </c>
      <c r="L1884">
        <v>113</v>
      </c>
      <c r="M1884">
        <v>30</v>
      </c>
      <c r="N1884">
        <v>0</v>
      </c>
      <c r="O1884">
        <v>0</v>
      </c>
      <c r="P1884">
        <v>0</v>
      </c>
      <c r="Q1884" t="s">
        <v>42</v>
      </c>
      <c r="T1884" t="s">
        <v>37</v>
      </c>
      <c r="U1884" t="s">
        <v>1429</v>
      </c>
      <c r="V1884" t="s">
        <v>38</v>
      </c>
      <c r="W1884" t="s">
        <v>39</v>
      </c>
      <c r="Y1884">
        <v>2010</v>
      </c>
      <c r="Z1884">
        <v>1</v>
      </c>
      <c r="AA1884" t="s">
        <v>872</v>
      </c>
      <c r="AB1884" t="s">
        <v>873</v>
      </c>
      <c r="AC1884" s="1">
        <v>40373</v>
      </c>
      <c r="AE1884" t="s">
        <v>41</v>
      </c>
    </row>
    <row r="1885" spans="1:31" x14ac:dyDescent="0.25">
      <c r="A1885">
        <v>2019</v>
      </c>
      <c r="B1885">
        <v>3</v>
      </c>
      <c r="C1885">
        <v>23</v>
      </c>
      <c r="D1885">
        <v>1</v>
      </c>
      <c r="E1885">
        <v>1</v>
      </c>
      <c r="F1885">
        <v>27000</v>
      </c>
      <c r="G1885">
        <v>3492268</v>
      </c>
      <c r="H1885" t="s">
        <v>870</v>
      </c>
      <c r="I1885" t="s">
        <v>871</v>
      </c>
      <c r="J1885" t="s">
        <v>34</v>
      </c>
      <c r="K1885">
        <v>0</v>
      </c>
      <c r="L1885">
        <v>114</v>
      </c>
      <c r="M1885">
        <v>10</v>
      </c>
      <c r="N1885">
        <v>0</v>
      </c>
      <c r="O1885">
        <v>0</v>
      </c>
      <c r="P1885">
        <v>0</v>
      </c>
      <c r="Q1885" t="s">
        <v>43</v>
      </c>
      <c r="T1885" t="s">
        <v>37</v>
      </c>
      <c r="U1885" t="s">
        <v>1429</v>
      </c>
      <c r="V1885" t="s">
        <v>38</v>
      </c>
      <c r="W1885" t="s">
        <v>39</v>
      </c>
      <c r="Y1885">
        <v>2010</v>
      </c>
      <c r="Z1885">
        <v>1</v>
      </c>
      <c r="AA1885" t="s">
        <v>872</v>
      </c>
      <c r="AB1885" t="s">
        <v>873</v>
      </c>
      <c r="AC1885" s="1">
        <v>40373</v>
      </c>
      <c r="AE1885" t="s">
        <v>41</v>
      </c>
    </row>
    <row r="1886" spans="1:31" x14ac:dyDescent="0.25">
      <c r="A1886">
        <v>2019</v>
      </c>
      <c r="B1886">
        <v>3</v>
      </c>
      <c r="C1886">
        <v>23</v>
      </c>
      <c r="D1886">
        <v>1</v>
      </c>
      <c r="E1886">
        <v>1</v>
      </c>
      <c r="F1886">
        <v>27000</v>
      </c>
      <c r="G1886">
        <v>3492268</v>
      </c>
      <c r="H1886" t="s">
        <v>870</v>
      </c>
      <c r="I1886" t="s">
        <v>871</v>
      </c>
      <c r="J1886" t="s">
        <v>34</v>
      </c>
      <c r="K1886">
        <v>0</v>
      </c>
      <c r="L1886">
        <v>123</v>
      </c>
      <c r="M1886">
        <v>30</v>
      </c>
      <c r="N1886">
        <v>0</v>
      </c>
      <c r="O1886">
        <v>116164</v>
      </c>
      <c r="P1886">
        <v>116164</v>
      </c>
      <c r="Q1886" t="s">
        <v>44</v>
      </c>
      <c r="T1886" t="s">
        <v>37</v>
      </c>
      <c r="U1886" t="s">
        <v>1429</v>
      </c>
      <c r="V1886" t="s">
        <v>38</v>
      </c>
      <c r="W1886" t="s">
        <v>39</v>
      </c>
      <c r="Y1886">
        <v>2010</v>
      </c>
      <c r="Z1886">
        <v>1</v>
      </c>
      <c r="AA1886" t="s">
        <v>872</v>
      </c>
      <c r="AB1886" t="s">
        <v>873</v>
      </c>
      <c r="AC1886" s="1">
        <v>40373</v>
      </c>
      <c r="AE1886" t="s">
        <v>41</v>
      </c>
    </row>
    <row r="1887" spans="1:31" x14ac:dyDescent="0.25">
      <c r="A1887">
        <v>2019</v>
      </c>
      <c r="B1887">
        <v>3</v>
      </c>
      <c r="C1887">
        <v>23</v>
      </c>
      <c r="D1887">
        <v>1</v>
      </c>
      <c r="E1887">
        <v>1</v>
      </c>
      <c r="F1887">
        <v>27000</v>
      </c>
      <c r="G1887">
        <v>3492268</v>
      </c>
      <c r="H1887" t="s">
        <v>870</v>
      </c>
      <c r="I1887" t="s">
        <v>871</v>
      </c>
      <c r="J1887" t="s">
        <v>34</v>
      </c>
      <c r="K1887">
        <v>0</v>
      </c>
      <c r="L1887">
        <v>125</v>
      </c>
      <c r="M1887">
        <v>30</v>
      </c>
      <c r="N1887">
        <v>0</v>
      </c>
      <c r="O1887">
        <v>0</v>
      </c>
      <c r="P1887">
        <v>0</v>
      </c>
      <c r="Q1887" t="s">
        <v>45</v>
      </c>
      <c r="T1887" t="s">
        <v>37</v>
      </c>
      <c r="U1887" t="s">
        <v>1429</v>
      </c>
      <c r="V1887" t="s">
        <v>38</v>
      </c>
      <c r="W1887" t="s">
        <v>39</v>
      </c>
      <c r="Y1887">
        <v>2010</v>
      </c>
      <c r="Z1887">
        <v>1</v>
      </c>
      <c r="AA1887" t="s">
        <v>872</v>
      </c>
      <c r="AB1887" t="s">
        <v>873</v>
      </c>
      <c r="AC1887" s="1">
        <v>40373</v>
      </c>
      <c r="AE1887" t="s">
        <v>41</v>
      </c>
    </row>
    <row r="1888" spans="1:31" x14ac:dyDescent="0.25">
      <c r="A1888">
        <v>2019</v>
      </c>
      <c r="B1888">
        <v>3</v>
      </c>
      <c r="C1888">
        <v>23</v>
      </c>
      <c r="D1888">
        <v>1</v>
      </c>
      <c r="E1888">
        <v>1</v>
      </c>
      <c r="F1888">
        <v>27000</v>
      </c>
      <c r="G1888">
        <v>3492268</v>
      </c>
      <c r="H1888" t="s">
        <v>870</v>
      </c>
      <c r="I1888" t="s">
        <v>871</v>
      </c>
      <c r="J1888" t="s">
        <v>34</v>
      </c>
      <c r="K1888">
        <v>0</v>
      </c>
      <c r="L1888">
        <v>131</v>
      </c>
      <c r="M1888">
        <v>30</v>
      </c>
      <c r="N1888">
        <v>0</v>
      </c>
      <c r="O1888">
        <v>0</v>
      </c>
      <c r="P1888">
        <v>0</v>
      </c>
      <c r="Q1888" t="s">
        <v>46</v>
      </c>
      <c r="T1888" t="s">
        <v>37</v>
      </c>
      <c r="U1888" t="s">
        <v>1429</v>
      </c>
      <c r="V1888" t="s">
        <v>38</v>
      </c>
      <c r="W1888" t="s">
        <v>39</v>
      </c>
      <c r="Y1888">
        <v>2010</v>
      </c>
      <c r="Z1888">
        <v>1</v>
      </c>
      <c r="AA1888" t="s">
        <v>872</v>
      </c>
      <c r="AB1888" t="s">
        <v>873</v>
      </c>
      <c r="AC1888" s="1">
        <v>40373</v>
      </c>
      <c r="AE1888" t="s">
        <v>41</v>
      </c>
    </row>
    <row r="1889" spans="1:31" x14ac:dyDescent="0.25">
      <c r="A1889">
        <v>2019</v>
      </c>
      <c r="B1889">
        <v>3</v>
      </c>
      <c r="C1889">
        <v>23</v>
      </c>
      <c r="D1889">
        <v>1</v>
      </c>
      <c r="E1889">
        <v>1</v>
      </c>
      <c r="F1889">
        <v>27000</v>
      </c>
      <c r="G1889">
        <v>3492268</v>
      </c>
      <c r="H1889" t="s">
        <v>870</v>
      </c>
      <c r="I1889" t="s">
        <v>871</v>
      </c>
      <c r="J1889" t="s">
        <v>34</v>
      </c>
      <c r="K1889">
        <v>0</v>
      </c>
      <c r="L1889">
        <v>133</v>
      </c>
      <c r="M1889">
        <v>30</v>
      </c>
      <c r="N1889">
        <v>0</v>
      </c>
      <c r="O1889">
        <v>0</v>
      </c>
      <c r="P1889">
        <v>0</v>
      </c>
      <c r="Q1889" t="s">
        <v>47</v>
      </c>
      <c r="T1889" t="s">
        <v>37</v>
      </c>
      <c r="U1889" t="s">
        <v>1429</v>
      </c>
      <c r="V1889" t="s">
        <v>38</v>
      </c>
      <c r="W1889" t="s">
        <v>39</v>
      </c>
      <c r="Y1889">
        <v>2010</v>
      </c>
      <c r="Z1889">
        <v>1</v>
      </c>
      <c r="AA1889" t="s">
        <v>872</v>
      </c>
      <c r="AB1889" t="s">
        <v>873</v>
      </c>
      <c r="AC1889" s="1">
        <v>40373</v>
      </c>
      <c r="AE1889" t="s">
        <v>41</v>
      </c>
    </row>
    <row r="1890" spans="1:31" x14ac:dyDescent="0.25">
      <c r="A1890">
        <v>2019</v>
      </c>
      <c r="B1890">
        <v>3</v>
      </c>
      <c r="C1890">
        <v>23</v>
      </c>
      <c r="D1890">
        <v>1</v>
      </c>
      <c r="E1890">
        <v>1</v>
      </c>
      <c r="F1890">
        <v>27000</v>
      </c>
      <c r="G1890">
        <v>3492268</v>
      </c>
      <c r="H1890" t="s">
        <v>870</v>
      </c>
      <c r="I1890" t="s">
        <v>871</v>
      </c>
      <c r="J1890" t="s">
        <v>34</v>
      </c>
      <c r="K1890">
        <v>0</v>
      </c>
      <c r="L1890">
        <v>199</v>
      </c>
      <c r="M1890">
        <v>30</v>
      </c>
      <c r="N1890">
        <v>0</v>
      </c>
      <c r="O1890">
        <v>0</v>
      </c>
      <c r="P1890">
        <v>0</v>
      </c>
      <c r="Q1890" t="s">
        <v>48</v>
      </c>
      <c r="T1890" t="s">
        <v>37</v>
      </c>
      <c r="U1890" t="s">
        <v>1429</v>
      </c>
      <c r="V1890" t="s">
        <v>38</v>
      </c>
      <c r="W1890" t="s">
        <v>39</v>
      </c>
      <c r="Y1890">
        <v>2010</v>
      </c>
      <c r="Z1890">
        <v>1</v>
      </c>
      <c r="AA1890" t="s">
        <v>872</v>
      </c>
      <c r="AB1890" t="s">
        <v>873</v>
      </c>
      <c r="AC1890" s="1">
        <v>40373</v>
      </c>
      <c r="AE1890" t="s">
        <v>41</v>
      </c>
    </row>
    <row r="1891" spans="1:31" x14ac:dyDescent="0.25">
      <c r="A1891">
        <v>2019</v>
      </c>
      <c r="B1891">
        <v>3</v>
      </c>
      <c r="C1891">
        <v>23</v>
      </c>
      <c r="D1891">
        <v>1</v>
      </c>
      <c r="E1891">
        <v>1</v>
      </c>
      <c r="F1891">
        <v>27000</v>
      </c>
      <c r="G1891">
        <v>3492268</v>
      </c>
      <c r="H1891" t="s">
        <v>870</v>
      </c>
      <c r="I1891" t="s">
        <v>871</v>
      </c>
      <c r="J1891" t="s">
        <v>34</v>
      </c>
      <c r="K1891">
        <v>0</v>
      </c>
      <c r="L1891">
        <v>232</v>
      </c>
      <c r="M1891">
        <v>30</v>
      </c>
      <c r="N1891">
        <v>0</v>
      </c>
      <c r="O1891">
        <v>0</v>
      </c>
      <c r="P1891">
        <v>0</v>
      </c>
      <c r="Q1891" t="s">
        <v>49</v>
      </c>
      <c r="T1891" t="s">
        <v>37</v>
      </c>
      <c r="U1891" t="s">
        <v>1429</v>
      </c>
      <c r="V1891" t="s">
        <v>38</v>
      </c>
      <c r="W1891" t="s">
        <v>39</v>
      </c>
      <c r="Y1891">
        <v>2010</v>
      </c>
      <c r="Z1891">
        <v>1</v>
      </c>
      <c r="AA1891" t="s">
        <v>872</v>
      </c>
      <c r="AB1891" t="s">
        <v>873</v>
      </c>
      <c r="AC1891" s="1">
        <v>40373</v>
      </c>
      <c r="AE1891" t="s">
        <v>41</v>
      </c>
    </row>
    <row r="1892" spans="1:31" x14ac:dyDescent="0.25">
      <c r="A1892">
        <v>2019</v>
      </c>
      <c r="B1892">
        <v>3</v>
      </c>
      <c r="C1892">
        <v>23</v>
      </c>
      <c r="D1892">
        <v>1</v>
      </c>
      <c r="E1892">
        <v>1</v>
      </c>
      <c r="F1892">
        <v>10000</v>
      </c>
      <c r="G1892">
        <v>3499879</v>
      </c>
      <c r="H1892" t="s">
        <v>874</v>
      </c>
      <c r="I1892" t="s">
        <v>875</v>
      </c>
      <c r="J1892" t="s">
        <v>34</v>
      </c>
      <c r="K1892">
        <f>O1892+O1893+O1894+O1895+O1896+O1897+O1898+O1899+O1900</f>
        <v>5330000</v>
      </c>
      <c r="L1892">
        <v>111</v>
      </c>
      <c r="M1892">
        <v>30</v>
      </c>
      <c r="N1892" t="s">
        <v>52</v>
      </c>
      <c r="O1892">
        <v>4100000</v>
      </c>
      <c r="P1892">
        <v>3731000</v>
      </c>
      <c r="Q1892" t="s">
        <v>36</v>
      </c>
      <c r="T1892" t="s">
        <v>37</v>
      </c>
      <c r="U1892" t="s">
        <v>1429</v>
      </c>
      <c r="V1892" t="s">
        <v>38</v>
      </c>
      <c r="W1892" t="s">
        <v>39</v>
      </c>
      <c r="Y1892">
        <v>2011</v>
      </c>
      <c r="Z1892">
        <v>1</v>
      </c>
      <c r="AA1892" t="s">
        <v>663</v>
      </c>
      <c r="AB1892" t="s">
        <v>876</v>
      </c>
      <c r="AC1892" s="1">
        <v>40833</v>
      </c>
      <c r="AE1892" t="s">
        <v>41</v>
      </c>
    </row>
    <row r="1893" spans="1:31" x14ac:dyDescent="0.25">
      <c r="A1893">
        <v>2019</v>
      </c>
      <c r="B1893">
        <v>3</v>
      </c>
      <c r="C1893">
        <v>23</v>
      </c>
      <c r="D1893">
        <v>1</v>
      </c>
      <c r="E1893">
        <v>1</v>
      </c>
      <c r="F1893">
        <v>10000</v>
      </c>
      <c r="G1893">
        <v>3499879</v>
      </c>
      <c r="H1893" t="s">
        <v>874</v>
      </c>
      <c r="I1893" t="s">
        <v>875</v>
      </c>
      <c r="J1893" t="s">
        <v>34</v>
      </c>
      <c r="K1893">
        <v>0</v>
      </c>
      <c r="L1893">
        <v>113</v>
      </c>
      <c r="M1893">
        <v>30</v>
      </c>
      <c r="N1893">
        <v>0</v>
      </c>
      <c r="O1893">
        <v>0</v>
      </c>
      <c r="P1893">
        <v>0</v>
      </c>
      <c r="Q1893" t="s">
        <v>42</v>
      </c>
      <c r="T1893" t="s">
        <v>37</v>
      </c>
      <c r="U1893" t="s">
        <v>1429</v>
      </c>
      <c r="V1893" t="s">
        <v>38</v>
      </c>
      <c r="W1893" t="s">
        <v>39</v>
      </c>
      <c r="Y1893">
        <v>2011</v>
      </c>
      <c r="Z1893">
        <v>1</v>
      </c>
      <c r="AA1893" t="s">
        <v>663</v>
      </c>
      <c r="AB1893" t="s">
        <v>876</v>
      </c>
      <c r="AC1893" s="1">
        <v>40833</v>
      </c>
      <c r="AE1893" t="s">
        <v>41</v>
      </c>
    </row>
    <row r="1894" spans="1:31" x14ac:dyDescent="0.25">
      <c r="A1894">
        <v>2019</v>
      </c>
      <c r="B1894">
        <v>3</v>
      </c>
      <c r="C1894">
        <v>23</v>
      </c>
      <c r="D1894">
        <v>1</v>
      </c>
      <c r="E1894">
        <v>1</v>
      </c>
      <c r="F1894">
        <v>10000</v>
      </c>
      <c r="G1894">
        <v>3499879</v>
      </c>
      <c r="H1894" t="s">
        <v>874</v>
      </c>
      <c r="I1894" t="s">
        <v>875</v>
      </c>
      <c r="J1894" t="s">
        <v>34</v>
      </c>
      <c r="K1894">
        <v>0</v>
      </c>
      <c r="L1894">
        <v>114</v>
      </c>
      <c r="M1894">
        <v>30</v>
      </c>
      <c r="N1894">
        <v>0</v>
      </c>
      <c r="O1894">
        <v>0</v>
      </c>
      <c r="P1894">
        <v>0</v>
      </c>
      <c r="Q1894" t="s">
        <v>43</v>
      </c>
      <c r="T1894" t="s">
        <v>37</v>
      </c>
      <c r="U1894" t="s">
        <v>1429</v>
      </c>
      <c r="V1894" t="s">
        <v>38</v>
      </c>
      <c r="W1894" t="s">
        <v>39</v>
      </c>
      <c r="Y1894">
        <v>2011</v>
      </c>
      <c r="Z1894">
        <v>1</v>
      </c>
      <c r="AA1894" t="s">
        <v>663</v>
      </c>
      <c r="AB1894" t="s">
        <v>876</v>
      </c>
      <c r="AC1894" s="1">
        <v>40833</v>
      </c>
      <c r="AE1894" t="s">
        <v>41</v>
      </c>
    </row>
    <row r="1895" spans="1:31" x14ac:dyDescent="0.25">
      <c r="A1895">
        <v>2019</v>
      </c>
      <c r="B1895">
        <v>3</v>
      </c>
      <c r="C1895">
        <v>23</v>
      </c>
      <c r="D1895">
        <v>1</v>
      </c>
      <c r="E1895">
        <v>1</v>
      </c>
      <c r="F1895">
        <v>10000</v>
      </c>
      <c r="G1895">
        <v>3499879</v>
      </c>
      <c r="H1895" t="s">
        <v>874</v>
      </c>
      <c r="I1895" t="s">
        <v>875</v>
      </c>
      <c r="J1895" t="s">
        <v>34</v>
      </c>
      <c r="K1895">
        <v>0</v>
      </c>
      <c r="L1895">
        <v>123</v>
      </c>
      <c r="M1895">
        <v>30</v>
      </c>
      <c r="N1895">
        <v>0</v>
      </c>
      <c r="O1895">
        <v>0</v>
      </c>
      <c r="P1895">
        <v>0</v>
      </c>
      <c r="Q1895" t="s">
        <v>44</v>
      </c>
      <c r="T1895" t="s">
        <v>37</v>
      </c>
      <c r="U1895" t="s">
        <v>1429</v>
      </c>
      <c r="V1895" t="s">
        <v>38</v>
      </c>
      <c r="W1895" t="s">
        <v>39</v>
      </c>
      <c r="Y1895">
        <v>2011</v>
      </c>
      <c r="Z1895">
        <v>1</v>
      </c>
      <c r="AA1895" t="s">
        <v>663</v>
      </c>
      <c r="AB1895" t="s">
        <v>876</v>
      </c>
      <c r="AC1895" s="1">
        <v>40833</v>
      </c>
      <c r="AE1895" t="s">
        <v>41</v>
      </c>
    </row>
    <row r="1896" spans="1:31" x14ac:dyDescent="0.25">
      <c r="A1896">
        <v>2019</v>
      </c>
      <c r="B1896">
        <v>3</v>
      </c>
      <c r="C1896">
        <v>23</v>
      </c>
      <c r="D1896">
        <v>1</v>
      </c>
      <c r="E1896">
        <v>1</v>
      </c>
      <c r="F1896">
        <v>10000</v>
      </c>
      <c r="G1896">
        <v>3499879</v>
      </c>
      <c r="H1896" t="s">
        <v>874</v>
      </c>
      <c r="I1896" t="s">
        <v>875</v>
      </c>
      <c r="J1896" t="s">
        <v>34</v>
      </c>
      <c r="K1896">
        <v>0</v>
      </c>
      <c r="L1896">
        <v>125</v>
      </c>
      <c r="M1896">
        <v>30</v>
      </c>
      <c r="N1896">
        <v>0</v>
      </c>
      <c r="O1896">
        <v>0</v>
      </c>
      <c r="P1896">
        <v>0</v>
      </c>
      <c r="Q1896" t="s">
        <v>45</v>
      </c>
      <c r="T1896" t="s">
        <v>37</v>
      </c>
      <c r="U1896" t="s">
        <v>1429</v>
      </c>
      <c r="V1896" t="s">
        <v>38</v>
      </c>
      <c r="W1896" t="s">
        <v>39</v>
      </c>
      <c r="Y1896">
        <v>2011</v>
      </c>
      <c r="Z1896">
        <v>1</v>
      </c>
      <c r="AA1896" t="s">
        <v>663</v>
      </c>
      <c r="AB1896" t="s">
        <v>876</v>
      </c>
      <c r="AC1896" s="1">
        <v>40833</v>
      </c>
      <c r="AE1896" t="s">
        <v>41</v>
      </c>
    </row>
    <row r="1897" spans="1:31" x14ac:dyDescent="0.25">
      <c r="A1897">
        <v>2019</v>
      </c>
      <c r="B1897">
        <v>3</v>
      </c>
      <c r="C1897">
        <v>23</v>
      </c>
      <c r="D1897">
        <v>1</v>
      </c>
      <c r="E1897">
        <v>1</v>
      </c>
      <c r="F1897">
        <v>10000</v>
      </c>
      <c r="G1897">
        <v>3499879</v>
      </c>
      <c r="H1897" t="s">
        <v>874</v>
      </c>
      <c r="I1897" t="s">
        <v>875</v>
      </c>
      <c r="J1897" t="s">
        <v>34</v>
      </c>
      <c r="K1897">
        <v>0</v>
      </c>
      <c r="L1897">
        <v>131</v>
      </c>
      <c r="M1897">
        <v>30</v>
      </c>
      <c r="N1897">
        <v>0</v>
      </c>
      <c r="O1897">
        <v>0</v>
      </c>
      <c r="P1897">
        <v>0</v>
      </c>
      <c r="Q1897" t="s">
        <v>46</v>
      </c>
      <c r="T1897" t="s">
        <v>37</v>
      </c>
      <c r="U1897" t="s">
        <v>1429</v>
      </c>
      <c r="V1897" t="s">
        <v>38</v>
      </c>
      <c r="W1897" t="s">
        <v>39</v>
      </c>
      <c r="Y1897">
        <v>2011</v>
      </c>
      <c r="Z1897">
        <v>1</v>
      </c>
      <c r="AA1897" t="s">
        <v>663</v>
      </c>
      <c r="AB1897" t="s">
        <v>876</v>
      </c>
      <c r="AC1897" s="1">
        <v>40833</v>
      </c>
      <c r="AE1897" t="s">
        <v>41</v>
      </c>
    </row>
    <row r="1898" spans="1:31" x14ac:dyDescent="0.25">
      <c r="A1898">
        <v>2019</v>
      </c>
      <c r="B1898">
        <v>3</v>
      </c>
      <c r="C1898">
        <v>23</v>
      </c>
      <c r="D1898">
        <v>1</v>
      </c>
      <c r="E1898">
        <v>1</v>
      </c>
      <c r="F1898">
        <v>10000</v>
      </c>
      <c r="G1898">
        <v>3499879</v>
      </c>
      <c r="H1898" t="s">
        <v>874</v>
      </c>
      <c r="I1898" t="s">
        <v>875</v>
      </c>
      <c r="J1898" t="s">
        <v>34</v>
      </c>
      <c r="K1898">
        <v>0</v>
      </c>
      <c r="L1898">
        <v>133</v>
      </c>
      <c r="M1898">
        <v>30</v>
      </c>
      <c r="N1898">
        <v>0</v>
      </c>
      <c r="O1898">
        <v>1230000</v>
      </c>
      <c r="P1898">
        <v>1230000</v>
      </c>
      <c r="Q1898" t="s">
        <v>47</v>
      </c>
      <c r="T1898" t="s">
        <v>37</v>
      </c>
      <c r="U1898" t="s">
        <v>1429</v>
      </c>
      <c r="V1898" t="s">
        <v>38</v>
      </c>
      <c r="W1898" t="s">
        <v>39</v>
      </c>
      <c r="Y1898">
        <v>2011</v>
      </c>
      <c r="Z1898">
        <v>1</v>
      </c>
      <c r="AA1898" t="s">
        <v>663</v>
      </c>
      <c r="AB1898" t="s">
        <v>876</v>
      </c>
      <c r="AC1898" s="1">
        <v>40833</v>
      </c>
      <c r="AE1898" t="s">
        <v>41</v>
      </c>
    </row>
    <row r="1899" spans="1:31" x14ac:dyDescent="0.25">
      <c r="A1899">
        <v>2019</v>
      </c>
      <c r="B1899">
        <v>3</v>
      </c>
      <c r="C1899">
        <v>23</v>
      </c>
      <c r="D1899">
        <v>1</v>
      </c>
      <c r="E1899">
        <v>1</v>
      </c>
      <c r="F1899">
        <v>10000</v>
      </c>
      <c r="G1899">
        <v>3499879</v>
      </c>
      <c r="H1899" t="s">
        <v>874</v>
      </c>
      <c r="I1899" t="s">
        <v>875</v>
      </c>
      <c r="J1899" t="s">
        <v>34</v>
      </c>
      <c r="K1899">
        <v>0</v>
      </c>
      <c r="L1899">
        <v>199</v>
      </c>
      <c r="M1899">
        <v>30</v>
      </c>
      <c r="N1899">
        <v>0</v>
      </c>
      <c r="O1899">
        <v>0</v>
      </c>
      <c r="P1899">
        <v>0</v>
      </c>
      <c r="Q1899" t="s">
        <v>48</v>
      </c>
      <c r="T1899" t="s">
        <v>37</v>
      </c>
      <c r="U1899" t="s">
        <v>1429</v>
      </c>
      <c r="V1899" t="s">
        <v>38</v>
      </c>
      <c r="W1899" t="s">
        <v>39</v>
      </c>
      <c r="Y1899">
        <v>2011</v>
      </c>
      <c r="Z1899">
        <v>1</v>
      </c>
      <c r="AA1899" t="s">
        <v>663</v>
      </c>
      <c r="AB1899" t="s">
        <v>876</v>
      </c>
      <c r="AC1899" s="1">
        <v>40833</v>
      </c>
      <c r="AE1899" t="s">
        <v>41</v>
      </c>
    </row>
    <row r="1900" spans="1:31" x14ac:dyDescent="0.25">
      <c r="A1900">
        <v>2019</v>
      </c>
      <c r="B1900">
        <v>3</v>
      </c>
      <c r="C1900">
        <v>23</v>
      </c>
      <c r="D1900">
        <v>1</v>
      </c>
      <c r="E1900">
        <v>1</v>
      </c>
      <c r="F1900">
        <v>10000</v>
      </c>
      <c r="G1900">
        <v>3499879</v>
      </c>
      <c r="H1900" t="s">
        <v>874</v>
      </c>
      <c r="I1900" t="s">
        <v>875</v>
      </c>
      <c r="J1900" t="s">
        <v>34</v>
      </c>
      <c r="K1900">
        <v>0</v>
      </c>
      <c r="L1900">
        <v>232</v>
      </c>
      <c r="M1900">
        <v>30</v>
      </c>
      <c r="N1900">
        <v>0</v>
      </c>
      <c r="O1900">
        <v>0</v>
      </c>
      <c r="P1900">
        <v>0</v>
      </c>
      <c r="Q1900" t="s">
        <v>49</v>
      </c>
      <c r="T1900" t="s">
        <v>37</v>
      </c>
      <c r="U1900" t="s">
        <v>1429</v>
      </c>
      <c r="V1900" t="s">
        <v>38</v>
      </c>
      <c r="W1900" t="s">
        <v>39</v>
      </c>
      <c r="Y1900">
        <v>2011</v>
      </c>
      <c r="Z1900">
        <v>1</v>
      </c>
      <c r="AA1900" t="s">
        <v>663</v>
      </c>
      <c r="AB1900" t="s">
        <v>876</v>
      </c>
      <c r="AC1900" s="1">
        <v>40833</v>
      </c>
      <c r="AE1900" t="s">
        <v>41</v>
      </c>
    </row>
    <row r="1901" spans="1:31" x14ac:dyDescent="0.25">
      <c r="A1901">
        <v>2019</v>
      </c>
      <c r="B1901">
        <v>3</v>
      </c>
      <c r="C1901">
        <v>23</v>
      </c>
      <c r="D1901">
        <v>1</v>
      </c>
      <c r="E1901">
        <v>1</v>
      </c>
      <c r="F1901">
        <v>47000</v>
      </c>
      <c r="G1901">
        <v>3501359</v>
      </c>
      <c r="H1901" t="s">
        <v>877</v>
      </c>
      <c r="I1901" t="s">
        <v>878</v>
      </c>
      <c r="J1901" t="s">
        <v>34</v>
      </c>
      <c r="K1901">
        <f>O1901+O1902+O1903+O1904+O1905+O1906+O1907+O1908+O1909</f>
        <v>2400000</v>
      </c>
      <c r="L1901">
        <v>111</v>
      </c>
      <c r="M1901">
        <v>10</v>
      </c>
      <c r="N1901" t="s">
        <v>72</v>
      </c>
      <c r="O1901">
        <v>2400000</v>
      </c>
      <c r="P1901">
        <v>2184000</v>
      </c>
      <c r="Q1901" t="s">
        <v>36</v>
      </c>
      <c r="T1901" t="s">
        <v>73</v>
      </c>
      <c r="U1901" t="s">
        <v>139</v>
      </c>
      <c r="V1901" t="s">
        <v>38</v>
      </c>
      <c r="W1901" t="s">
        <v>667</v>
      </c>
      <c r="X1901">
        <v>5</v>
      </c>
      <c r="Y1901">
        <v>2017</v>
      </c>
      <c r="Z1901">
        <v>1</v>
      </c>
      <c r="AA1901" t="s">
        <v>879</v>
      </c>
      <c r="AB1901" t="s">
        <v>880</v>
      </c>
      <c r="AC1901" s="1">
        <v>42853</v>
      </c>
      <c r="AE1901" t="s">
        <v>41</v>
      </c>
    </row>
    <row r="1902" spans="1:31" x14ac:dyDescent="0.25">
      <c r="A1902">
        <v>2019</v>
      </c>
      <c r="B1902">
        <v>3</v>
      </c>
      <c r="C1902">
        <v>23</v>
      </c>
      <c r="D1902">
        <v>1</v>
      </c>
      <c r="E1902">
        <v>1</v>
      </c>
      <c r="F1902">
        <v>47000</v>
      </c>
      <c r="G1902">
        <v>3501359</v>
      </c>
      <c r="H1902" t="s">
        <v>877</v>
      </c>
      <c r="I1902" t="s">
        <v>878</v>
      </c>
      <c r="J1902" t="s">
        <v>34</v>
      </c>
      <c r="K1902">
        <v>0</v>
      </c>
      <c r="L1902">
        <v>113</v>
      </c>
      <c r="M1902">
        <v>30</v>
      </c>
      <c r="N1902">
        <v>0</v>
      </c>
      <c r="O1902">
        <v>0</v>
      </c>
      <c r="P1902">
        <v>0</v>
      </c>
      <c r="Q1902" t="s">
        <v>42</v>
      </c>
      <c r="T1902" t="s">
        <v>73</v>
      </c>
      <c r="U1902" t="s">
        <v>139</v>
      </c>
      <c r="V1902" t="s">
        <v>38</v>
      </c>
      <c r="W1902" t="s">
        <v>667</v>
      </c>
      <c r="X1902">
        <v>5</v>
      </c>
      <c r="Y1902">
        <v>2017</v>
      </c>
      <c r="Z1902">
        <v>1</v>
      </c>
      <c r="AA1902" t="s">
        <v>879</v>
      </c>
      <c r="AB1902" t="s">
        <v>880</v>
      </c>
      <c r="AC1902" s="1">
        <v>42853</v>
      </c>
      <c r="AE1902" t="s">
        <v>41</v>
      </c>
    </row>
    <row r="1903" spans="1:31" x14ac:dyDescent="0.25">
      <c r="A1903">
        <v>2019</v>
      </c>
      <c r="B1903">
        <v>3</v>
      </c>
      <c r="C1903">
        <v>23</v>
      </c>
      <c r="D1903">
        <v>1</v>
      </c>
      <c r="E1903">
        <v>1</v>
      </c>
      <c r="F1903">
        <v>47000</v>
      </c>
      <c r="G1903">
        <v>3501359</v>
      </c>
      <c r="H1903" t="s">
        <v>877</v>
      </c>
      <c r="I1903" t="s">
        <v>878</v>
      </c>
      <c r="J1903" t="s">
        <v>34</v>
      </c>
      <c r="K1903">
        <v>0</v>
      </c>
      <c r="L1903">
        <v>114</v>
      </c>
      <c r="M1903">
        <v>10</v>
      </c>
      <c r="N1903">
        <v>0</v>
      </c>
      <c r="O1903">
        <v>0</v>
      </c>
      <c r="P1903">
        <v>0</v>
      </c>
      <c r="Q1903" t="s">
        <v>43</v>
      </c>
      <c r="T1903" t="s">
        <v>73</v>
      </c>
      <c r="U1903" t="s">
        <v>139</v>
      </c>
      <c r="V1903" t="s">
        <v>38</v>
      </c>
      <c r="W1903" t="s">
        <v>667</v>
      </c>
      <c r="X1903">
        <v>5</v>
      </c>
      <c r="Y1903">
        <v>2017</v>
      </c>
      <c r="Z1903">
        <v>1</v>
      </c>
      <c r="AA1903" t="s">
        <v>879</v>
      </c>
      <c r="AB1903" t="s">
        <v>880</v>
      </c>
      <c r="AC1903" s="1">
        <v>42853</v>
      </c>
      <c r="AE1903" t="s">
        <v>41</v>
      </c>
    </row>
    <row r="1904" spans="1:31" x14ac:dyDescent="0.25">
      <c r="A1904">
        <v>2019</v>
      </c>
      <c r="B1904">
        <v>3</v>
      </c>
      <c r="C1904">
        <v>23</v>
      </c>
      <c r="D1904">
        <v>1</v>
      </c>
      <c r="E1904">
        <v>1</v>
      </c>
      <c r="F1904">
        <v>47000</v>
      </c>
      <c r="G1904">
        <v>3501359</v>
      </c>
      <c r="H1904" t="s">
        <v>877</v>
      </c>
      <c r="I1904" t="s">
        <v>878</v>
      </c>
      <c r="J1904" t="s">
        <v>34</v>
      </c>
      <c r="K1904">
        <v>0</v>
      </c>
      <c r="L1904">
        <v>123</v>
      </c>
      <c r="M1904">
        <v>30</v>
      </c>
      <c r="N1904">
        <v>0</v>
      </c>
      <c r="O1904">
        <v>0</v>
      </c>
      <c r="P1904">
        <v>0</v>
      </c>
      <c r="Q1904" t="s">
        <v>44</v>
      </c>
      <c r="T1904" t="s">
        <v>73</v>
      </c>
      <c r="U1904" t="s">
        <v>139</v>
      </c>
      <c r="V1904" t="s">
        <v>38</v>
      </c>
      <c r="W1904" t="s">
        <v>667</v>
      </c>
      <c r="X1904">
        <v>5</v>
      </c>
      <c r="Y1904">
        <v>2017</v>
      </c>
      <c r="Z1904">
        <v>1</v>
      </c>
      <c r="AA1904" t="s">
        <v>879</v>
      </c>
      <c r="AB1904" t="s">
        <v>880</v>
      </c>
      <c r="AC1904" s="1">
        <v>42853</v>
      </c>
      <c r="AE1904" t="s">
        <v>41</v>
      </c>
    </row>
    <row r="1905" spans="1:31" x14ac:dyDescent="0.25">
      <c r="A1905">
        <v>2019</v>
      </c>
      <c r="B1905">
        <v>3</v>
      </c>
      <c r="C1905">
        <v>23</v>
      </c>
      <c r="D1905">
        <v>1</v>
      </c>
      <c r="E1905">
        <v>1</v>
      </c>
      <c r="F1905">
        <v>47000</v>
      </c>
      <c r="G1905">
        <v>3501359</v>
      </c>
      <c r="H1905" t="s">
        <v>877</v>
      </c>
      <c r="I1905" t="s">
        <v>878</v>
      </c>
      <c r="J1905" t="s">
        <v>34</v>
      </c>
      <c r="K1905">
        <v>0</v>
      </c>
      <c r="L1905">
        <v>125</v>
      </c>
      <c r="M1905">
        <v>30</v>
      </c>
      <c r="N1905">
        <v>0</v>
      </c>
      <c r="O1905">
        <v>0</v>
      </c>
      <c r="P1905">
        <v>0</v>
      </c>
      <c r="Q1905" t="s">
        <v>45</v>
      </c>
      <c r="T1905" t="s">
        <v>73</v>
      </c>
      <c r="U1905" t="s">
        <v>139</v>
      </c>
      <c r="V1905" t="s">
        <v>38</v>
      </c>
      <c r="W1905" t="s">
        <v>667</v>
      </c>
      <c r="X1905">
        <v>5</v>
      </c>
      <c r="Y1905">
        <v>2017</v>
      </c>
      <c r="Z1905">
        <v>1</v>
      </c>
      <c r="AA1905" t="s">
        <v>879</v>
      </c>
      <c r="AB1905" t="s">
        <v>880</v>
      </c>
      <c r="AC1905" s="1">
        <v>42853</v>
      </c>
      <c r="AE1905" t="s">
        <v>41</v>
      </c>
    </row>
    <row r="1906" spans="1:31" x14ac:dyDescent="0.25">
      <c r="A1906">
        <v>2019</v>
      </c>
      <c r="B1906">
        <v>3</v>
      </c>
      <c r="C1906">
        <v>23</v>
      </c>
      <c r="D1906">
        <v>1</v>
      </c>
      <c r="E1906">
        <v>1</v>
      </c>
      <c r="F1906">
        <v>47000</v>
      </c>
      <c r="G1906">
        <v>3501359</v>
      </c>
      <c r="H1906" t="s">
        <v>877</v>
      </c>
      <c r="I1906" t="s">
        <v>878</v>
      </c>
      <c r="J1906" t="s">
        <v>34</v>
      </c>
      <c r="K1906">
        <v>0</v>
      </c>
      <c r="L1906">
        <v>131</v>
      </c>
      <c r="M1906">
        <v>30</v>
      </c>
      <c r="N1906">
        <v>0</v>
      </c>
      <c r="O1906">
        <v>0</v>
      </c>
      <c r="P1906">
        <v>0</v>
      </c>
      <c r="Q1906" t="s">
        <v>46</v>
      </c>
      <c r="T1906" t="s">
        <v>73</v>
      </c>
      <c r="U1906" t="s">
        <v>139</v>
      </c>
      <c r="V1906" t="s">
        <v>38</v>
      </c>
      <c r="W1906" t="s">
        <v>667</v>
      </c>
      <c r="X1906">
        <v>5</v>
      </c>
      <c r="Y1906">
        <v>2017</v>
      </c>
      <c r="Z1906">
        <v>1</v>
      </c>
      <c r="AA1906" t="s">
        <v>879</v>
      </c>
      <c r="AB1906" t="s">
        <v>880</v>
      </c>
      <c r="AC1906" s="1">
        <v>42853</v>
      </c>
      <c r="AE1906" t="s">
        <v>41</v>
      </c>
    </row>
    <row r="1907" spans="1:31" x14ac:dyDescent="0.25">
      <c r="A1907">
        <v>2019</v>
      </c>
      <c r="B1907">
        <v>3</v>
      </c>
      <c r="C1907">
        <v>23</v>
      </c>
      <c r="D1907">
        <v>1</v>
      </c>
      <c r="E1907">
        <v>1</v>
      </c>
      <c r="F1907">
        <v>47000</v>
      </c>
      <c r="G1907">
        <v>3501359</v>
      </c>
      <c r="H1907" t="s">
        <v>877</v>
      </c>
      <c r="I1907" t="s">
        <v>878</v>
      </c>
      <c r="J1907" t="s">
        <v>34</v>
      </c>
      <c r="K1907">
        <v>0</v>
      </c>
      <c r="L1907">
        <v>133</v>
      </c>
      <c r="M1907">
        <v>30</v>
      </c>
      <c r="N1907">
        <v>0</v>
      </c>
      <c r="O1907">
        <v>0</v>
      </c>
      <c r="P1907">
        <v>0</v>
      </c>
      <c r="Q1907" t="s">
        <v>47</v>
      </c>
      <c r="T1907" t="s">
        <v>73</v>
      </c>
      <c r="U1907" t="s">
        <v>139</v>
      </c>
      <c r="V1907" t="s">
        <v>38</v>
      </c>
      <c r="W1907" t="s">
        <v>667</v>
      </c>
      <c r="X1907">
        <v>5</v>
      </c>
      <c r="Y1907">
        <v>2017</v>
      </c>
      <c r="Z1907">
        <v>1</v>
      </c>
      <c r="AA1907" t="s">
        <v>879</v>
      </c>
      <c r="AB1907" t="s">
        <v>880</v>
      </c>
      <c r="AC1907" s="1">
        <v>42853</v>
      </c>
      <c r="AE1907" t="s">
        <v>41</v>
      </c>
    </row>
    <row r="1908" spans="1:31" x14ac:dyDescent="0.25">
      <c r="A1908">
        <v>2019</v>
      </c>
      <c r="B1908">
        <v>3</v>
      </c>
      <c r="C1908">
        <v>23</v>
      </c>
      <c r="D1908">
        <v>1</v>
      </c>
      <c r="E1908">
        <v>1</v>
      </c>
      <c r="F1908">
        <v>47000</v>
      </c>
      <c r="G1908">
        <v>3501359</v>
      </c>
      <c r="H1908" t="s">
        <v>877</v>
      </c>
      <c r="I1908" t="s">
        <v>878</v>
      </c>
      <c r="J1908" t="s">
        <v>34</v>
      </c>
      <c r="K1908">
        <v>0</v>
      </c>
      <c r="L1908">
        <v>199</v>
      </c>
      <c r="M1908">
        <v>30</v>
      </c>
      <c r="N1908">
        <v>0</v>
      </c>
      <c r="O1908">
        <v>0</v>
      </c>
      <c r="P1908">
        <v>0</v>
      </c>
      <c r="Q1908" t="s">
        <v>48</v>
      </c>
      <c r="T1908" t="s">
        <v>73</v>
      </c>
      <c r="U1908" t="s">
        <v>139</v>
      </c>
      <c r="V1908" t="s">
        <v>38</v>
      </c>
      <c r="W1908" t="s">
        <v>667</v>
      </c>
      <c r="X1908">
        <v>5</v>
      </c>
      <c r="Y1908">
        <v>2017</v>
      </c>
      <c r="Z1908">
        <v>1</v>
      </c>
      <c r="AA1908" t="s">
        <v>879</v>
      </c>
      <c r="AB1908" t="s">
        <v>880</v>
      </c>
      <c r="AC1908" s="1">
        <v>42853</v>
      </c>
      <c r="AE1908" t="s">
        <v>41</v>
      </c>
    </row>
    <row r="1909" spans="1:31" x14ac:dyDescent="0.25">
      <c r="A1909">
        <v>2019</v>
      </c>
      <c r="B1909">
        <v>3</v>
      </c>
      <c r="C1909">
        <v>23</v>
      </c>
      <c r="D1909">
        <v>1</v>
      </c>
      <c r="E1909">
        <v>1</v>
      </c>
      <c r="F1909">
        <v>47000</v>
      </c>
      <c r="G1909">
        <v>3501359</v>
      </c>
      <c r="H1909" t="s">
        <v>877</v>
      </c>
      <c r="I1909" t="s">
        <v>878</v>
      </c>
      <c r="J1909" t="s">
        <v>34</v>
      </c>
      <c r="K1909">
        <v>0</v>
      </c>
      <c r="L1909">
        <v>232</v>
      </c>
      <c r="M1909">
        <v>30</v>
      </c>
      <c r="N1909">
        <v>0</v>
      </c>
      <c r="O1909">
        <v>0</v>
      </c>
      <c r="P1909">
        <v>0</v>
      </c>
      <c r="Q1909" t="s">
        <v>49</v>
      </c>
      <c r="T1909" t="s">
        <v>73</v>
      </c>
      <c r="U1909" t="s">
        <v>139</v>
      </c>
      <c r="V1909" t="s">
        <v>38</v>
      </c>
      <c r="W1909" t="s">
        <v>667</v>
      </c>
      <c r="X1909">
        <v>5</v>
      </c>
      <c r="Y1909">
        <v>2017</v>
      </c>
      <c r="Z1909">
        <v>1</v>
      </c>
      <c r="AA1909" t="s">
        <v>879</v>
      </c>
      <c r="AB1909" t="s">
        <v>880</v>
      </c>
      <c r="AC1909" s="1">
        <v>42853</v>
      </c>
      <c r="AE1909" t="s">
        <v>41</v>
      </c>
    </row>
    <row r="1910" spans="1:31" x14ac:dyDescent="0.25">
      <c r="A1910">
        <v>2019</v>
      </c>
      <c r="B1910">
        <v>3</v>
      </c>
      <c r="C1910">
        <v>23</v>
      </c>
      <c r="D1910">
        <v>1</v>
      </c>
      <c r="E1910">
        <v>1</v>
      </c>
      <c r="F1910">
        <v>30000</v>
      </c>
      <c r="G1910">
        <v>3507252</v>
      </c>
      <c r="H1910" t="s">
        <v>881</v>
      </c>
      <c r="I1910" t="s">
        <v>882</v>
      </c>
      <c r="J1910" t="s">
        <v>34</v>
      </c>
      <c r="K1910">
        <f>O1910+O1911+O1912+O1913+O1914+O1915+O1916+O1917+O1918</f>
        <v>4599582</v>
      </c>
      <c r="L1910">
        <v>111</v>
      </c>
      <c r="M1910">
        <v>10</v>
      </c>
      <c r="N1910" t="s">
        <v>128</v>
      </c>
      <c r="O1910">
        <v>3500000</v>
      </c>
      <c r="P1910">
        <v>3185000</v>
      </c>
      <c r="Q1910" t="s">
        <v>36</v>
      </c>
      <c r="T1910" t="s">
        <v>37</v>
      </c>
      <c r="U1910" t="s">
        <v>883</v>
      </c>
      <c r="V1910" t="s">
        <v>38</v>
      </c>
      <c r="W1910" t="s">
        <v>39</v>
      </c>
      <c r="Y1910">
        <v>2014</v>
      </c>
      <c r="Z1910">
        <v>1</v>
      </c>
      <c r="AA1910" t="s">
        <v>884</v>
      </c>
      <c r="AB1910" t="s">
        <v>885</v>
      </c>
      <c r="AC1910" s="1">
        <v>41869</v>
      </c>
      <c r="AE1910" t="s">
        <v>41</v>
      </c>
    </row>
    <row r="1911" spans="1:31" x14ac:dyDescent="0.25">
      <c r="A1911">
        <v>2019</v>
      </c>
      <c r="B1911">
        <v>3</v>
      </c>
      <c r="C1911">
        <v>23</v>
      </c>
      <c r="D1911">
        <v>1</v>
      </c>
      <c r="E1911">
        <v>1</v>
      </c>
      <c r="F1911">
        <v>30000</v>
      </c>
      <c r="G1911">
        <v>3507252</v>
      </c>
      <c r="H1911" t="s">
        <v>881</v>
      </c>
      <c r="I1911" t="s">
        <v>882</v>
      </c>
      <c r="J1911" t="s">
        <v>34</v>
      </c>
      <c r="K1911">
        <v>0</v>
      </c>
      <c r="L1911">
        <v>113</v>
      </c>
      <c r="M1911">
        <v>30</v>
      </c>
      <c r="N1911">
        <v>0</v>
      </c>
      <c r="O1911">
        <v>0</v>
      </c>
      <c r="P1911">
        <v>0</v>
      </c>
      <c r="Q1911" t="s">
        <v>42</v>
      </c>
      <c r="T1911" t="s">
        <v>37</v>
      </c>
      <c r="U1911" t="s">
        <v>883</v>
      </c>
      <c r="V1911" t="s">
        <v>38</v>
      </c>
      <c r="W1911" t="s">
        <v>39</v>
      </c>
      <c r="Y1911">
        <v>2014</v>
      </c>
      <c r="Z1911">
        <v>1</v>
      </c>
      <c r="AA1911" t="s">
        <v>884</v>
      </c>
      <c r="AB1911" t="s">
        <v>885</v>
      </c>
      <c r="AC1911" s="1">
        <v>41869</v>
      </c>
      <c r="AE1911" t="s">
        <v>41</v>
      </c>
    </row>
    <row r="1912" spans="1:31" x14ac:dyDescent="0.25">
      <c r="A1912">
        <v>2019</v>
      </c>
      <c r="B1912">
        <v>3</v>
      </c>
      <c r="C1912">
        <v>23</v>
      </c>
      <c r="D1912">
        <v>1</v>
      </c>
      <c r="E1912">
        <v>1</v>
      </c>
      <c r="F1912">
        <v>30000</v>
      </c>
      <c r="G1912">
        <v>3507252</v>
      </c>
      <c r="H1912" t="s">
        <v>881</v>
      </c>
      <c r="I1912" t="s">
        <v>882</v>
      </c>
      <c r="J1912" t="s">
        <v>34</v>
      </c>
      <c r="K1912">
        <v>0</v>
      </c>
      <c r="L1912">
        <v>114</v>
      </c>
      <c r="M1912">
        <v>10</v>
      </c>
      <c r="N1912">
        <v>0</v>
      </c>
      <c r="O1912">
        <v>0</v>
      </c>
      <c r="P1912">
        <v>0</v>
      </c>
      <c r="Q1912" t="s">
        <v>43</v>
      </c>
      <c r="T1912" t="s">
        <v>37</v>
      </c>
      <c r="U1912" t="s">
        <v>883</v>
      </c>
      <c r="V1912" t="s">
        <v>38</v>
      </c>
      <c r="W1912" t="s">
        <v>39</v>
      </c>
      <c r="Y1912">
        <v>2014</v>
      </c>
      <c r="Z1912">
        <v>1</v>
      </c>
      <c r="AA1912" t="s">
        <v>884</v>
      </c>
      <c r="AB1912" t="s">
        <v>885</v>
      </c>
      <c r="AC1912" s="1">
        <v>41869</v>
      </c>
      <c r="AE1912" t="s">
        <v>41</v>
      </c>
    </row>
    <row r="1913" spans="1:31" x14ac:dyDescent="0.25">
      <c r="A1913">
        <v>2019</v>
      </c>
      <c r="B1913">
        <v>3</v>
      </c>
      <c r="C1913">
        <v>23</v>
      </c>
      <c r="D1913">
        <v>1</v>
      </c>
      <c r="E1913">
        <v>1</v>
      </c>
      <c r="F1913">
        <v>30000</v>
      </c>
      <c r="G1913">
        <v>3507252</v>
      </c>
      <c r="H1913" t="s">
        <v>881</v>
      </c>
      <c r="I1913" t="s">
        <v>882</v>
      </c>
      <c r="J1913" t="s">
        <v>34</v>
      </c>
      <c r="K1913">
        <v>0</v>
      </c>
      <c r="L1913">
        <v>123</v>
      </c>
      <c r="M1913">
        <v>30</v>
      </c>
      <c r="N1913">
        <v>0</v>
      </c>
      <c r="O1913">
        <v>49582</v>
      </c>
      <c r="P1913">
        <v>49582</v>
      </c>
      <c r="Q1913" t="s">
        <v>44</v>
      </c>
      <c r="T1913" t="s">
        <v>37</v>
      </c>
      <c r="U1913" t="s">
        <v>883</v>
      </c>
      <c r="V1913" t="s">
        <v>38</v>
      </c>
      <c r="W1913" t="s">
        <v>39</v>
      </c>
      <c r="Y1913">
        <v>2014</v>
      </c>
      <c r="Z1913">
        <v>1</v>
      </c>
      <c r="AA1913" t="s">
        <v>884</v>
      </c>
      <c r="AB1913" t="s">
        <v>885</v>
      </c>
      <c r="AC1913" s="1">
        <v>41869</v>
      </c>
      <c r="AE1913" t="s">
        <v>41</v>
      </c>
    </row>
    <row r="1914" spans="1:31" x14ac:dyDescent="0.25">
      <c r="A1914">
        <v>2019</v>
      </c>
      <c r="B1914">
        <v>3</v>
      </c>
      <c r="C1914">
        <v>23</v>
      </c>
      <c r="D1914">
        <v>1</v>
      </c>
      <c r="E1914">
        <v>1</v>
      </c>
      <c r="F1914">
        <v>30000</v>
      </c>
      <c r="G1914">
        <v>3507252</v>
      </c>
      <c r="H1914" t="s">
        <v>881</v>
      </c>
      <c r="I1914" t="s">
        <v>882</v>
      </c>
      <c r="J1914" t="s">
        <v>34</v>
      </c>
      <c r="K1914">
        <v>0</v>
      </c>
      <c r="L1914">
        <v>125</v>
      </c>
      <c r="M1914">
        <v>30</v>
      </c>
      <c r="N1914">
        <v>0</v>
      </c>
      <c r="O1914">
        <v>0</v>
      </c>
      <c r="P1914">
        <v>0</v>
      </c>
      <c r="Q1914" t="s">
        <v>45</v>
      </c>
      <c r="T1914" t="s">
        <v>37</v>
      </c>
      <c r="U1914" t="s">
        <v>883</v>
      </c>
      <c r="V1914" t="s">
        <v>38</v>
      </c>
      <c r="W1914" t="s">
        <v>39</v>
      </c>
      <c r="Y1914">
        <v>2014</v>
      </c>
      <c r="Z1914">
        <v>1</v>
      </c>
      <c r="AA1914" t="s">
        <v>884</v>
      </c>
      <c r="AB1914" t="s">
        <v>885</v>
      </c>
      <c r="AC1914" s="1">
        <v>41869</v>
      </c>
      <c r="AE1914" t="s">
        <v>41</v>
      </c>
    </row>
    <row r="1915" spans="1:31" x14ac:dyDescent="0.25">
      <c r="A1915">
        <v>2019</v>
      </c>
      <c r="B1915">
        <v>3</v>
      </c>
      <c r="C1915">
        <v>23</v>
      </c>
      <c r="D1915">
        <v>1</v>
      </c>
      <c r="E1915">
        <v>1</v>
      </c>
      <c r="F1915">
        <v>30000</v>
      </c>
      <c r="G1915">
        <v>3507252</v>
      </c>
      <c r="H1915" t="s">
        <v>881</v>
      </c>
      <c r="I1915" t="s">
        <v>882</v>
      </c>
      <c r="J1915" t="s">
        <v>34</v>
      </c>
      <c r="K1915">
        <v>0</v>
      </c>
      <c r="L1915">
        <v>131</v>
      </c>
      <c r="M1915">
        <v>30</v>
      </c>
      <c r="N1915">
        <v>0</v>
      </c>
      <c r="O1915">
        <v>0</v>
      </c>
      <c r="P1915">
        <v>0</v>
      </c>
      <c r="Q1915" t="s">
        <v>46</v>
      </c>
      <c r="T1915" t="s">
        <v>37</v>
      </c>
      <c r="U1915" t="s">
        <v>883</v>
      </c>
      <c r="V1915" t="s">
        <v>38</v>
      </c>
      <c r="W1915" t="s">
        <v>39</v>
      </c>
      <c r="Y1915">
        <v>2014</v>
      </c>
      <c r="Z1915">
        <v>1</v>
      </c>
      <c r="AA1915" t="s">
        <v>884</v>
      </c>
      <c r="AB1915" t="s">
        <v>885</v>
      </c>
      <c r="AC1915" s="1">
        <v>41869</v>
      </c>
      <c r="AE1915" t="s">
        <v>41</v>
      </c>
    </row>
    <row r="1916" spans="1:31" x14ac:dyDescent="0.25">
      <c r="A1916">
        <v>2019</v>
      </c>
      <c r="B1916">
        <v>3</v>
      </c>
      <c r="C1916">
        <v>23</v>
      </c>
      <c r="D1916">
        <v>1</v>
      </c>
      <c r="E1916">
        <v>1</v>
      </c>
      <c r="F1916">
        <v>30000</v>
      </c>
      <c r="G1916">
        <v>3507252</v>
      </c>
      <c r="H1916" t="s">
        <v>881</v>
      </c>
      <c r="I1916" t="s">
        <v>882</v>
      </c>
      <c r="J1916" t="s">
        <v>34</v>
      </c>
      <c r="K1916">
        <v>0</v>
      </c>
      <c r="L1916">
        <v>133</v>
      </c>
      <c r="M1916">
        <v>30</v>
      </c>
      <c r="N1916">
        <v>0</v>
      </c>
      <c r="O1916">
        <v>1050000</v>
      </c>
      <c r="P1916">
        <v>1050000</v>
      </c>
      <c r="Q1916" t="s">
        <v>47</v>
      </c>
      <c r="T1916" t="s">
        <v>37</v>
      </c>
      <c r="U1916" t="s">
        <v>883</v>
      </c>
      <c r="V1916" t="s">
        <v>38</v>
      </c>
      <c r="W1916" t="s">
        <v>39</v>
      </c>
      <c r="Y1916">
        <v>2014</v>
      </c>
      <c r="Z1916">
        <v>1</v>
      </c>
      <c r="AA1916" t="s">
        <v>884</v>
      </c>
      <c r="AB1916" t="s">
        <v>885</v>
      </c>
      <c r="AC1916" s="1">
        <v>41869</v>
      </c>
      <c r="AE1916" t="s">
        <v>41</v>
      </c>
    </row>
    <row r="1917" spans="1:31" x14ac:dyDescent="0.25">
      <c r="A1917">
        <v>2019</v>
      </c>
      <c r="B1917">
        <v>3</v>
      </c>
      <c r="C1917">
        <v>23</v>
      </c>
      <c r="D1917">
        <v>1</v>
      </c>
      <c r="E1917">
        <v>1</v>
      </c>
      <c r="F1917">
        <v>30000</v>
      </c>
      <c r="G1917">
        <v>3507252</v>
      </c>
      <c r="H1917" t="s">
        <v>881</v>
      </c>
      <c r="I1917" t="s">
        <v>882</v>
      </c>
      <c r="J1917" t="s">
        <v>34</v>
      </c>
      <c r="K1917">
        <v>0</v>
      </c>
      <c r="L1917">
        <v>199</v>
      </c>
      <c r="M1917">
        <v>30</v>
      </c>
      <c r="N1917">
        <v>0</v>
      </c>
      <c r="O1917">
        <v>0</v>
      </c>
      <c r="P1917">
        <v>0</v>
      </c>
      <c r="Q1917" t="s">
        <v>48</v>
      </c>
      <c r="T1917" t="s">
        <v>37</v>
      </c>
      <c r="U1917" t="s">
        <v>883</v>
      </c>
      <c r="V1917" t="s">
        <v>38</v>
      </c>
      <c r="W1917" t="s">
        <v>39</v>
      </c>
      <c r="Y1917">
        <v>2014</v>
      </c>
      <c r="Z1917">
        <v>1</v>
      </c>
      <c r="AA1917" t="s">
        <v>884</v>
      </c>
      <c r="AB1917" t="s">
        <v>885</v>
      </c>
      <c r="AC1917" s="1">
        <v>41869</v>
      </c>
      <c r="AE1917" t="s">
        <v>41</v>
      </c>
    </row>
    <row r="1918" spans="1:31" x14ac:dyDescent="0.25">
      <c r="A1918">
        <v>2019</v>
      </c>
      <c r="B1918">
        <v>3</v>
      </c>
      <c r="C1918">
        <v>23</v>
      </c>
      <c r="D1918">
        <v>1</v>
      </c>
      <c r="E1918">
        <v>1</v>
      </c>
      <c r="F1918">
        <v>30000</v>
      </c>
      <c r="G1918">
        <v>3507252</v>
      </c>
      <c r="H1918" t="s">
        <v>881</v>
      </c>
      <c r="I1918" t="s">
        <v>882</v>
      </c>
      <c r="J1918" t="s">
        <v>34</v>
      </c>
      <c r="K1918">
        <v>0</v>
      </c>
      <c r="L1918">
        <v>232</v>
      </c>
      <c r="M1918">
        <v>30</v>
      </c>
      <c r="N1918">
        <v>0</v>
      </c>
      <c r="O1918">
        <v>0</v>
      </c>
      <c r="P1918">
        <v>0</v>
      </c>
      <c r="Q1918" t="s">
        <v>49</v>
      </c>
      <c r="T1918" t="s">
        <v>37</v>
      </c>
      <c r="U1918" t="s">
        <v>883</v>
      </c>
      <c r="V1918" t="s">
        <v>38</v>
      </c>
      <c r="W1918" t="s">
        <v>39</v>
      </c>
      <c r="Y1918">
        <v>2014</v>
      </c>
      <c r="Z1918">
        <v>1</v>
      </c>
      <c r="AA1918" t="s">
        <v>884</v>
      </c>
      <c r="AB1918" t="s">
        <v>885</v>
      </c>
      <c r="AC1918" s="1">
        <v>41869</v>
      </c>
      <c r="AE1918" t="s">
        <v>41</v>
      </c>
    </row>
    <row r="1919" spans="1:31" x14ac:dyDescent="0.25">
      <c r="A1919">
        <v>2019</v>
      </c>
      <c r="B1919">
        <v>3</v>
      </c>
      <c r="C1919">
        <v>23</v>
      </c>
      <c r="D1919">
        <v>1</v>
      </c>
      <c r="E1919">
        <v>1</v>
      </c>
      <c r="F1919">
        <v>35000</v>
      </c>
      <c r="G1919">
        <v>3507810</v>
      </c>
      <c r="H1919" t="s">
        <v>886</v>
      </c>
      <c r="I1919" t="s">
        <v>887</v>
      </c>
      <c r="J1919" t="s">
        <v>34</v>
      </c>
      <c r="K1919">
        <f>O1919+O1920+O1921+O1922+O1923+O1924+O1925+O1926+O1927</f>
        <v>4600000</v>
      </c>
      <c r="L1919">
        <v>111</v>
      </c>
      <c r="M1919">
        <v>10</v>
      </c>
      <c r="N1919" t="s">
        <v>329</v>
      </c>
      <c r="O1919">
        <v>4600000</v>
      </c>
      <c r="P1919">
        <v>4186000</v>
      </c>
      <c r="Q1919" t="s">
        <v>36</v>
      </c>
      <c r="T1919" t="s">
        <v>80</v>
      </c>
      <c r="U1919" t="s">
        <v>139</v>
      </c>
      <c r="V1919" t="s">
        <v>38</v>
      </c>
      <c r="W1919" t="s">
        <v>39</v>
      </c>
      <c r="Y1919">
        <v>2002</v>
      </c>
      <c r="Z1919">
        <v>1</v>
      </c>
      <c r="AA1919" t="s">
        <v>75</v>
      </c>
      <c r="AB1919" t="s">
        <v>888</v>
      </c>
      <c r="AC1919" s="1">
        <v>37438</v>
      </c>
      <c r="AE1919" t="s">
        <v>41</v>
      </c>
    </row>
    <row r="1920" spans="1:31" x14ac:dyDescent="0.25">
      <c r="A1920">
        <v>2019</v>
      </c>
      <c r="B1920">
        <v>3</v>
      </c>
      <c r="C1920">
        <v>23</v>
      </c>
      <c r="D1920">
        <v>1</v>
      </c>
      <c r="E1920">
        <v>1</v>
      </c>
      <c r="F1920">
        <v>35000</v>
      </c>
      <c r="G1920">
        <v>3507810</v>
      </c>
      <c r="H1920" t="s">
        <v>886</v>
      </c>
      <c r="I1920" t="s">
        <v>887</v>
      </c>
      <c r="J1920" t="s">
        <v>34</v>
      </c>
      <c r="K1920">
        <v>0</v>
      </c>
      <c r="L1920">
        <v>113</v>
      </c>
      <c r="M1920">
        <v>30</v>
      </c>
      <c r="N1920">
        <v>0</v>
      </c>
      <c r="O1920">
        <v>0</v>
      </c>
      <c r="P1920">
        <v>0</v>
      </c>
      <c r="Q1920" t="s">
        <v>42</v>
      </c>
      <c r="T1920" t="s">
        <v>80</v>
      </c>
      <c r="U1920" t="s">
        <v>139</v>
      </c>
      <c r="V1920" t="s">
        <v>38</v>
      </c>
      <c r="W1920" t="s">
        <v>39</v>
      </c>
      <c r="Y1920">
        <v>2002</v>
      </c>
      <c r="Z1920">
        <v>1</v>
      </c>
      <c r="AA1920" t="s">
        <v>75</v>
      </c>
      <c r="AB1920" t="s">
        <v>888</v>
      </c>
      <c r="AC1920" s="1">
        <v>37438</v>
      </c>
      <c r="AE1920" t="s">
        <v>41</v>
      </c>
    </row>
    <row r="1921" spans="1:31" x14ac:dyDescent="0.25">
      <c r="A1921">
        <v>2019</v>
      </c>
      <c r="B1921">
        <v>3</v>
      </c>
      <c r="C1921">
        <v>23</v>
      </c>
      <c r="D1921">
        <v>1</v>
      </c>
      <c r="E1921">
        <v>1</v>
      </c>
      <c r="F1921">
        <v>35000</v>
      </c>
      <c r="G1921">
        <v>3507810</v>
      </c>
      <c r="H1921" t="s">
        <v>886</v>
      </c>
      <c r="I1921" t="s">
        <v>887</v>
      </c>
      <c r="J1921" t="s">
        <v>34</v>
      </c>
      <c r="K1921">
        <v>0</v>
      </c>
      <c r="L1921">
        <v>114</v>
      </c>
      <c r="M1921">
        <v>10</v>
      </c>
      <c r="N1921">
        <v>0</v>
      </c>
      <c r="O1921">
        <v>0</v>
      </c>
      <c r="P1921">
        <v>0</v>
      </c>
      <c r="Q1921" t="s">
        <v>43</v>
      </c>
      <c r="T1921" t="s">
        <v>80</v>
      </c>
      <c r="U1921" t="s">
        <v>139</v>
      </c>
      <c r="V1921" t="s">
        <v>38</v>
      </c>
      <c r="W1921" t="s">
        <v>39</v>
      </c>
      <c r="Y1921">
        <v>2002</v>
      </c>
      <c r="Z1921">
        <v>1</v>
      </c>
      <c r="AA1921" t="s">
        <v>75</v>
      </c>
      <c r="AB1921" t="s">
        <v>888</v>
      </c>
      <c r="AC1921" s="1">
        <v>37438</v>
      </c>
      <c r="AE1921" t="s">
        <v>41</v>
      </c>
    </row>
    <row r="1922" spans="1:31" x14ac:dyDescent="0.25">
      <c r="A1922">
        <v>2019</v>
      </c>
      <c r="B1922">
        <v>3</v>
      </c>
      <c r="C1922">
        <v>23</v>
      </c>
      <c r="D1922">
        <v>1</v>
      </c>
      <c r="E1922">
        <v>1</v>
      </c>
      <c r="F1922">
        <v>35000</v>
      </c>
      <c r="G1922">
        <v>3507810</v>
      </c>
      <c r="H1922" t="s">
        <v>886</v>
      </c>
      <c r="I1922" t="s">
        <v>887</v>
      </c>
      <c r="J1922" t="s">
        <v>34</v>
      </c>
      <c r="K1922">
        <v>0</v>
      </c>
      <c r="L1922">
        <v>123</v>
      </c>
      <c r="M1922">
        <v>30</v>
      </c>
      <c r="N1922">
        <v>0</v>
      </c>
      <c r="O1922">
        <v>0</v>
      </c>
      <c r="P1922">
        <v>0</v>
      </c>
      <c r="Q1922" t="s">
        <v>44</v>
      </c>
      <c r="T1922" t="s">
        <v>80</v>
      </c>
      <c r="U1922" t="s">
        <v>139</v>
      </c>
      <c r="V1922" t="s">
        <v>38</v>
      </c>
      <c r="W1922" t="s">
        <v>39</v>
      </c>
      <c r="Y1922">
        <v>2002</v>
      </c>
      <c r="Z1922">
        <v>1</v>
      </c>
      <c r="AA1922" t="s">
        <v>75</v>
      </c>
      <c r="AB1922" t="s">
        <v>888</v>
      </c>
      <c r="AC1922" s="1">
        <v>37438</v>
      </c>
      <c r="AE1922" t="s">
        <v>41</v>
      </c>
    </row>
    <row r="1923" spans="1:31" x14ac:dyDescent="0.25">
      <c r="A1923">
        <v>2019</v>
      </c>
      <c r="B1923">
        <v>3</v>
      </c>
      <c r="C1923">
        <v>23</v>
      </c>
      <c r="D1923">
        <v>1</v>
      </c>
      <c r="E1923">
        <v>1</v>
      </c>
      <c r="F1923">
        <v>35000</v>
      </c>
      <c r="G1923">
        <v>3507810</v>
      </c>
      <c r="H1923" t="s">
        <v>886</v>
      </c>
      <c r="I1923" t="s">
        <v>887</v>
      </c>
      <c r="J1923" t="s">
        <v>34</v>
      </c>
      <c r="K1923">
        <v>0</v>
      </c>
      <c r="L1923">
        <v>125</v>
      </c>
      <c r="M1923">
        <v>30</v>
      </c>
      <c r="N1923">
        <v>0</v>
      </c>
      <c r="O1923">
        <v>0</v>
      </c>
      <c r="P1923">
        <v>0</v>
      </c>
      <c r="Q1923" t="s">
        <v>45</v>
      </c>
      <c r="T1923" t="s">
        <v>80</v>
      </c>
      <c r="U1923" t="s">
        <v>139</v>
      </c>
      <c r="V1923" t="s">
        <v>38</v>
      </c>
      <c r="W1923" t="s">
        <v>39</v>
      </c>
      <c r="Y1923">
        <v>2002</v>
      </c>
      <c r="Z1923">
        <v>1</v>
      </c>
      <c r="AA1923" t="s">
        <v>75</v>
      </c>
      <c r="AB1923" t="s">
        <v>888</v>
      </c>
      <c r="AC1923" s="1">
        <v>37438</v>
      </c>
      <c r="AE1923" t="s">
        <v>41</v>
      </c>
    </row>
    <row r="1924" spans="1:31" x14ac:dyDescent="0.25">
      <c r="A1924">
        <v>2019</v>
      </c>
      <c r="B1924">
        <v>3</v>
      </c>
      <c r="C1924">
        <v>23</v>
      </c>
      <c r="D1924">
        <v>1</v>
      </c>
      <c r="E1924">
        <v>1</v>
      </c>
      <c r="F1924">
        <v>35000</v>
      </c>
      <c r="G1924">
        <v>3507810</v>
      </c>
      <c r="H1924" t="s">
        <v>886</v>
      </c>
      <c r="I1924" t="s">
        <v>887</v>
      </c>
      <c r="J1924" t="s">
        <v>34</v>
      </c>
      <c r="K1924">
        <v>0</v>
      </c>
      <c r="L1924">
        <v>131</v>
      </c>
      <c r="M1924">
        <v>30</v>
      </c>
      <c r="N1924">
        <v>0</v>
      </c>
      <c r="O1924">
        <v>0</v>
      </c>
      <c r="P1924">
        <v>0</v>
      </c>
      <c r="Q1924" t="s">
        <v>46</v>
      </c>
      <c r="T1924" t="s">
        <v>80</v>
      </c>
      <c r="U1924" t="s">
        <v>139</v>
      </c>
      <c r="V1924" t="s">
        <v>38</v>
      </c>
      <c r="W1924" t="s">
        <v>39</v>
      </c>
      <c r="Y1924">
        <v>2002</v>
      </c>
      <c r="Z1924">
        <v>1</v>
      </c>
      <c r="AA1924" t="s">
        <v>75</v>
      </c>
      <c r="AB1924" t="s">
        <v>888</v>
      </c>
      <c r="AC1924" s="1">
        <v>37438</v>
      </c>
      <c r="AE1924" t="s">
        <v>41</v>
      </c>
    </row>
    <row r="1925" spans="1:31" x14ac:dyDescent="0.25">
      <c r="A1925">
        <v>2019</v>
      </c>
      <c r="B1925">
        <v>3</v>
      </c>
      <c r="C1925">
        <v>23</v>
      </c>
      <c r="D1925">
        <v>1</v>
      </c>
      <c r="E1925">
        <v>1</v>
      </c>
      <c r="F1925">
        <v>35000</v>
      </c>
      <c r="G1925">
        <v>3507810</v>
      </c>
      <c r="H1925" t="s">
        <v>886</v>
      </c>
      <c r="I1925" t="s">
        <v>887</v>
      </c>
      <c r="J1925" t="s">
        <v>34</v>
      </c>
      <c r="K1925">
        <v>0</v>
      </c>
      <c r="L1925">
        <v>133</v>
      </c>
      <c r="M1925">
        <v>30</v>
      </c>
      <c r="N1925">
        <v>0</v>
      </c>
      <c r="O1925">
        <v>0</v>
      </c>
      <c r="P1925">
        <v>0</v>
      </c>
      <c r="Q1925" t="s">
        <v>47</v>
      </c>
      <c r="T1925" t="s">
        <v>80</v>
      </c>
      <c r="U1925" t="s">
        <v>139</v>
      </c>
      <c r="V1925" t="s">
        <v>38</v>
      </c>
      <c r="W1925" t="s">
        <v>39</v>
      </c>
      <c r="Y1925">
        <v>2002</v>
      </c>
      <c r="Z1925">
        <v>1</v>
      </c>
      <c r="AA1925" t="s">
        <v>75</v>
      </c>
      <c r="AB1925" t="s">
        <v>888</v>
      </c>
      <c r="AC1925" s="1">
        <v>37438</v>
      </c>
      <c r="AE1925" t="s">
        <v>41</v>
      </c>
    </row>
    <row r="1926" spans="1:31" x14ac:dyDescent="0.25">
      <c r="A1926">
        <v>2019</v>
      </c>
      <c r="B1926">
        <v>3</v>
      </c>
      <c r="C1926">
        <v>23</v>
      </c>
      <c r="D1926">
        <v>1</v>
      </c>
      <c r="E1926">
        <v>1</v>
      </c>
      <c r="F1926">
        <v>35000</v>
      </c>
      <c r="G1926">
        <v>3507810</v>
      </c>
      <c r="H1926" t="s">
        <v>886</v>
      </c>
      <c r="I1926" t="s">
        <v>887</v>
      </c>
      <c r="J1926" t="s">
        <v>34</v>
      </c>
      <c r="K1926">
        <v>0</v>
      </c>
      <c r="L1926">
        <v>199</v>
      </c>
      <c r="M1926">
        <v>30</v>
      </c>
      <c r="N1926">
        <v>0</v>
      </c>
      <c r="O1926">
        <v>0</v>
      </c>
      <c r="P1926">
        <v>0</v>
      </c>
      <c r="Q1926" t="s">
        <v>48</v>
      </c>
      <c r="T1926" t="s">
        <v>80</v>
      </c>
      <c r="U1926" t="s">
        <v>139</v>
      </c>
      <c r="V1926" t="s">
        <v>38</v>
      </c>
      <c r="W1926" t="s">
        <v>39</v>
      </c>
      <c r="Y1926">
        <v>2002</v>
      </c>
      <c r="Z1926">
        <v>1</v>
      </c>
      <c r="AA1926" t="s">
        <v>75</v>
      </c>
      <c r="AB1926" t="s">
        <v>888</v>
      </c>
      <c r="AC1926" s="1">
        <v>37438</v>
      </c>
      <c r="AE1926" t="s">
        <v>41</v>
      </c>
    </row>
    <row r="1927" spans="1:31" x14ac:dyDescent="0.25">
      <c r="A1927">
        <v>2019</v>
      </c>
      <c r="B1927">
        <v>3</v>
      </c>
      <c r="C1927">
        <v>23</v>
      </c>
      <c r="D1927">
        <v>1</v>
      </c>
      <c r="E1927">
        <v>1</v>
      </c>
      <c r="F1927">
        <v>35000</v>
      </c>
      <c r="G1927">
        <v>3507810</v>
      </c>
      <c r="H1927" t="s">
        <v>886</v>
      </c>
      <c r="I1927" t="s">
        <v>887</v>
      </c>
      <c r="J1927" t="s">
        <v>34</v>
      </c>
      <c r="K1927">
        <v>0</v>
      </c>
      <c r="L1927">
        <v>232</v>
      </c>
      <c r="M1927">
        <v>30</v>
      </c>
      <c r="N1927">
        <v>0</v>
      </c>
      <c r="O1927">
        <v>0</v>
      </c>
      <c r="P1927">
        <v>0</v>
      </c>
      <c r="Q1927" t="s">
        <v>49</v>
      </c>
      <c r="T1927" t="s">
        <v>80</v>
      </c>
      <c r="U1927" t="s">
        <v>139</v>
      </c>
      <c r="V1927" t="s">
        <v>38</v>
      </c>
      <c r="W1927" t="s">
        <v>39</v>
      </c>
      <c r="Y1927">
        <v>2002</v>
      </c>
      <c r="Z1927">
        <v>1</v>
      </c>
      <c r="AA1927" t="s">
        <v>75</v>
      </c>
      <c r="AB1927" t="s">
        <v>888</v>
      </c>
      <c r="AC1927" s="1">
        <v>37438</v>
      </c>
      <c r="AE1927" t="s">
        <v>41</v>
      </c>
    </row>
    <row r="1928" spans="1:31" x14ac:dyDescent="0.25">
      <c r="A1928">
        <v>2019</v>
      </c>
      <c r="B1928">
        <v>3</v>
      </c>
      <c r="C1928">
        <v>23</v>
      </c>
      <c r="D1928">
        <v>1</v>
      </c>
      <c r="E1928">
        <v>1</v>
      </c>
      <c r="F1928">
        <v>19000</v>
      </c>
      <c r="G1928">
        <v>3522093</v>
      </c>
      <c r="H1928" t="s">
        <v>889</v>
      </c>
      <c r="I1928" t="s">
        <v>890</v>
      </c>
      <c r="J1928" t="s">
        <v>34</v>
      </c>
      <c r="K1928">
        <f>O1928+O1929+O1930+O1931+O1932+O1933+O1934+O1935+O1936</f>
        <v>5323500</v>
      </c>
      <c r="L1928">
        <v>111</v>
      </c>
      <c r="M1928">
        <v>30</v>
      </c>
      <c r="N1928" t="s">
        <v>128</v>
      </c>
      <c r="O1928">
        <v>3500000</v>
      </c>
      <c r="P1928">
        <v>3185000</v>
      </c>
      <c r="Q1928" t="s">
        <v>36</v>
      </c>
      <c r="T1928" t="s">
        <v>37</v>
      </c>
      <c r="U1928" t="s">
        <v>321</v>
      </c>
      <c r="V1928" t="s">
        <v>38</v>
      </c>
      <c r="W1928" t="s">
        <v>39</v>
      </c>
      <c r="Y1928">
        <v>2013</v>
      </c>
      <c r="Z1928">
        <v>1</v>
      </c>
      <c r="AA1928" t="s">
        <v>859</v>
      </c>
      <c r="AB1928" t="s">
        <v>891</v>
      </c>
      <c r="AC1928" s="1">
        <v>41548</v>
      </c>
      <c r="AE1928" t="s">
        <v>41</v>
      </c>
    </row>
    <row r="1929" spans="1:31" x14ac:dyDescent="0.25">
      <c r="A1929">
        <v>2019</v>
      </c>
      <c r="B1929">
        <v>3</v>
      </c>
      <c r="C1929">
        <v>23</v>
      </c>
      <c r="D1929">
        <v>1</v>
      </c>
      <c r="E1929">
        <v>1</v>
      </c>
      <c r="F1929">
        <v>19000</v>
      </c>
      <c r="G1929">
        <v>3522093</v>
      </c>
      <c r="H1929" t="s">
        <v>889</v>
      </c>
      <c r="I1929" t="s">
        <v>890</v>
      </c>
      <c r="J1929" t="s">
        <v>34</v>
      </c>
      <c r="K1929">
        <v>0</v>
      </c>
      <c r="L1929">
        <v>113</v>
      </c>
      <c r="M1929">
        <v>30</v>
      </c>
      <c r="N1929">
        <v>0</v>
      </c>
      <c r="O1929">
        <v>0</v>
      </c>
      <c r="P1929">
        <v>0</v>
      </c>
      <c r="Q1929" t="s">
        <v>42</v>
      </c>
      <c r="T1929" t="s">
        <v>37</v>
      </c>
      <c r="U1929" t="s">
        <v>321</v>
      </c>
      <c r="V1929" t="s">
        <v>38</v>
      </c>
      <c r="W1929" t="s">
        <v>39</v>
      </c>
      <c r="Y1929">
        <v>2013</v>
      </c>
      <c r="Z1929">
        <v>1</v>
      </c>
      <c r="AA1929" t="s">
        <v>859</v>
      </c>
      <c r="AB1929" t="s">
        <v>891</v>
      </c>
      <c r="AC1929" s="1">
        <v>41548</v>
      </c>
      <c r="AE1929" t="s">
        <v>41</v>
      </c>
    </row>
    <row r="1930" spans="1:31" x14ac:dyDescent="0.25">
      <c r="A1930">
        <v>2019</v>
      </c>
      <c r="B1930">
        <v>3</v>
      </c>
      <c r="C1930">
        <v>23</v>
      </c>
      <c r="D1930">
        <v>1</v>
      </c>
      <c r="E1930">
        <v>1</v>
      </c>
      <c r="F1930">
        <v>19000</v>
      </c>
      <c r="G1930">
        <v>3522093</v>
      </c>
      <c r="H1930" t="s">
        <v>889</v>
      </c>
      <c r="I1930" t="s">
        <v>890</v>
      </c>
      <c r="J1930" t="s">
        <v>34</v>
      </c>
      <c r="K1930">
        <v>0</v>
      </c>
      <c r="L1930">
        <v>114</v>
      </c>
      <c r="M1930">
        <v>10</v>
      </c>
      <c r="N1930">
        <v>0</v>
      </c>
      <c r="O1930">
        <v>0</v>
      </c>
      <c r="P1930">
        <v>0</v>
      </c>
      <c r="Q1930" t="s">
        <v>43</v>
      </c>
      <c r="T1930" t="s">
        <v>37</v>
      </c>
      <c r="U1930" t="s">
        <v>321</v>
      </c>
      <c r="V1930" t="s">
        <v>38</v>
      </c>
      <c r="W1930" t="s">
        <v>39</v>
      </c>
      <c r="Y1930">
        <v>2013</v>
      </c>
      <c r="Z1930">
        <v>1</v>
      </c>
      <c r="AA1930" t="s">
        <v>859</v>
      </c>
      <c r="AB1930" t="s">
        <v>891</v>
      </c>
      <c r="AC1930" s="1">
        <v>41548</v>
      </c>
      <c r="AE1930" t="s">
        <v>41</v>
      </c>
    </row>
    <row r="1931" spans="1:31" x14ac:dyDescent="0.25">
      <c r="A1931">
        <v>2019</v>
      </c>
      <c r="B1931">
        <v>3</v>
      </c>
      <c r="C1931">
        <v>23</v>
      </c>
      <c r="D1931">
        <v>1</v>
      </c>
      <c r="E1931">
        <v>1</v>
      </c>
      <c r="F1931">
        <v>19000</v>
      </c>
      <c r="G1931">
        <v>3522093</v>
      </c>
      <c r="H1931" t="s">
        <v>889</v>
      </c>
      <c r="I1931" t="s">
        <v>890</v>
      </c>
      <c r="J1931" t="s">
        <v>34</v>
      </c>
      <c r="K1931">
        <v>0</v>
      </c>
      <c r="L1931">
        <v>123</v>
      </c>
      <c r="M1931">
        <v>30</v>
      </c>
      <c r="N1931">
        <v>0</v>
      </c>
      <c r="O1931">
        <v>773500</v>
      </c>
      <c r="P1931">
        <v>773500</v>
      </c>
      <c r="Q1931" t="s">
        <v>44</v>
      </c>
      <c r="T1931" t="s">
        <v>37</v>
      </c>
      <c r="U1931" t="s">
        <v>321</v>
      </c>
      <c r="V1931" t="s">
        <v>38</v>
      </c>
      <c r="W1931" t="s">
        <v>39</v>
      </c>
      <c r="Y1931">
        <v>2013</v>
      </c>
      <c r="Z1931">
        <v>1</v>
      </c>
      <c r="AA1931" t="s">
        <v>859</v>
      </c>
      <c r="AB1931" t="s">
        <v>891</v>
      </c>
      <c r="AC1931" s="1">
        <v>41548</v>
      </c>
      <c r="AE1931" t="s">
        <v>41</v>
      </c>
    </row>
    <row r="1932" spans="1:31" x14ac:dyDescent="0.25">
      <c r="A1932">
        <v>2019</v>
      </c>
      <c r="B1932">
        <v>3</v>
      </c>
      <c r="C1932">
        <v>23</v>
      </c>
      <c r="D1932">
        <v>1</v>
      </c>
      <c r="E1932">
        <v>1</v>
      </c>
      <c r="F1932">
        <v>19000</v>
      </c>
      <c r="G1932">
        <v>3522093</v>
      </c>
      <c r="H1932" t="s">
        <v>889</v>
      </c>
      <c r="I1932" t="s">
        <v>890</v>
      </c>
      <c r="J1932" t="s">
        <v>34</v>
      </c>
      <c r="K1932">
        <v>0</v>
      </c>
      <c r="L1932">
        <v>125</v>
      </c>
      <c r="M1932">
        <v>30</v>
      </c>
      <c r="N1932">
        <v>0</v>
      </c>
      <c r="O1932">
        <v>0</v>
      </c>
      <c r="P1932">
        <v>0</v>
      </c>
      <c r="Q1932" t="s">
        <v>45</v>
      </c>
      <c r="T1932" t="s">
        <v>37</v>
      </c>
      <c r="U1932" t="s">
        <v>321</v>
      </c>
      <c r="V1932" t="s">
        <v>38</v>
      </c>
      <c r="W1932" t="s">
        <v>39</v>
      </c>
      <c r="Y1932">
        <v>2013</v>
      </c>
      <c r="Z1932">
        <v>1</v>
      </c>
      <c r="AA1932" t="s">
        <v>859</v>
      </c>
      <c r="AB1932" t="s">
        <v>891</v>
      </c>
      <c r="AC1932" s="1">
        <v>41548</v>
      </c>
      <c r="AE1932" t="s">
        <v>41</v>
      </c>
    </row>
    <row r="1933" spans="1:31" x14ac:dyDescent="0.25">
      <c r="A1933">
        <v>2019</v>
      </c>
      <c r="B1933">
        <v>3</v>
      </c>
      <c r="C1933">
        <v>23</v>
      </c>
      <c r="D1933">
        <v>1</v>
      </c>
      <c r="E1933">
        <v>1</v>
      </c>
      <c r="F1933">
        <v>19000</v>
      </c>
      <c r="G1933">
        <v>3522093</v>
      </c>
      <c r="H1933" t="s">
        <v>889</v>
      </c>
      <c r="I1933" t="s">
        <v>890</v>
      </c>
      <c r="J1933" t="s">
        <v>34</v>
      </c>
      <c r="K1933">
        <v>0</v>
      </c>
      <c r="L1933">
        <v>131</v>
      </c>
      <c r="M1933">
        <v>30</v>
      </c>
      <c r="N1933">
        <v>0</v>
      </c>
      <c r="O1933">
        <v>0</v>
      </c>
      <c r="P1933">
        <v>0</v>
      </c>
      <c r="Q1933" t="s">
        <v>46</v>
      </c>
      <c r="T1933" t="s">
        <v>37</v>
      </c>
      <c r="U1933" t="s">
        <v>321</v>
      </c>
      <c r="V1933" t="s">
        <v>38</v>
      </c>
      <c r="W1933" t="s">
        <v>39</v>
      </c>
      <c r="Y1933">
        <v>2013</v>
      </c>
      <c r="Z1933">
        <v>1</v>
      </c>
      <c r="AA1933" t="s">
        <v>859</v>
      </c>
      <c r="AB1933" t="s">
        <v>891</v>
      </c>
      <c r="AC1933" s="1">
        <v>41548</v>
      </c>
      <c r="AE1933" t="s">
        <v>41</v>
      </c>
    </row>
    <row r="1934" spans="1:31" x14ac:dyDescent="0.25">
      <c r="A1934">
        <v>2019</v>
      </c>
      <c r="B1934">
        <v>3</v>
      </c>
      <c r="C1934">
        <v>23</v>
      </c>
      <c r="D1934">
        <v>1</v>
      </c>
      <c r="E1934">
        <v>1</v>
      </c>
      <c r="F1934">
        <v>19000</v>
      </c>
      <c r="G1934">
        <v>3522093</v>
      </c>
      <c r="H1934" t="s">
        <v>889</v>
      </c>
      <c r="I1934" t="s">
        <v>890</v>
      </c>
      <c r="J1934" t="s">
        <v>34</v>
      </c>
      <c r="K1934">
        <v>0</v>
      </c>
      <c r="L1934">
        <v>133</v>
      </c>
      <c r="M1934">
        <v>30</v>
      </c>
      <c r="N1934">
        <v>0</v>
      </c>
      <c r="O1934">
        <v>1050000</v>
      </c>
      <c r="P1934">
        <v>1050000</v>
      </c>
      <c r="Q1934" t="s">
        <v>47</v>
      </c>
      <c r="T1934" t="s">
        <v>37</v>
      </c>
      <c r="U1934" t="s">
        <v>321</v>
      </c>
      <c r="V1934" t="s">
        <v>38</v>
      </c>
      <c r="W1934" t="s">
        <v>39</v>
      </c>
      <c r="Y1934">
        <v>2013</v>
      </c>
      <c r="Z1934">
        <v>1</v>
      </c>
      <c r="AA1934" t="s">
        <v>859</v>
      </c>
      <c r="AB1934" t="s">
        <v>891</v>
      </c>
      <c r="AC1934" s="1">
        <v>41548</v>
      </c>
      <c r="AE1934" t="s">
        <v>41</v>
      </c>
    </row>
    <row r="1935" spans="1:31" x14ac:dyDescent="0.25">
      <c r="A1935">
        <v>2019</v>
      </c>
      <c r="B1935">
        <v>3</v>
      </c>
      <c r="C1935">
        <v>23</v>
      </c>
      <c r="D1935">
        <v>1</v>
      </c>
      <c r="E1935">
        <v>1</v>
      </c>
      <c r="F1935">
        <v>19000</v>
      </c>
      <c r="G1935">
        <v>3522093</v>
      </c>
      <c r="H1935" t="s">
        <v>889</v>
      </c>
      <c r="I1935" t="s">
        <v>890</v>
      </c>
      <c r="J1935" t="s">
        <v>34</v>
      </c>
      <c r="K1935">
        <v>0</v>
      </c>
      <c r="L1935">
        <v>199</v>
      </c>
      <c r="M1935">
        <v>30</v>
      </c>
      <c r="N1935">
        <v>0</v>
      </c>
      <c r="O1935">
        <v>0</v>
      </c>
      <c r="P1935">
        <v>0</v>
      </c>
      <c r="Q1935" t="s">
        <v>48</v>
      </c>
      <c r="T1935" t="s">
        <v>37</v>
      </c>
      <c r="U1935" t="s">
        <v>321</v>
      </c>
      <c r="V1935" t="s">
        <v>38</v>
      </c>
      <c r="W1935" t="s">
        <v>39</v>
      </c>
      <c r="Y1935">
        <v>2013</v>
      </c>
      <c r="Z1935">
        <v>1</v>
      </c>
      <c r="AA1935" t="s">
        <v>859</v>
      </c>
      <c r="AB1935" t="s">
        <v>891</v>
      </c>
      <c r="AC1935" s="1">
        <v>41548</v>
      </c>
      <c r="AE1935" t="s">
        <v>41</v>
      </c>
    </row>
    <row r="1936" spans="1:31" x14ac:dyDescent="0.25">
      <c r="A1936">
        <v>2019</v>
      </c>
      <c r="B1936">
        <v>3</v>
      </c>
      <c r="C1936">
        <v>23</v>
      </c>
      <c r="D1936">
        <v>1</v>
      </c>
      <c r="E1936">
        <v>1</v>
      </c>
      <c r="F1936">
        <v>19000</v>
      </c>
      <c r="G1936">
        <v>3522093</v>
      </c>
      <c r="H1936" t="s">
        <v>889</v>
      </c>
      <c r="I1936" t="s">
        <v>890</v>
      </c>
      <c r="J1936" t="s">
        <v>34</v>
      </c>
      <c r="K1936">
        <v>0</v>
      </c>
      <c r="L1936">
        <v>232</v>
      </c>
      <c r="M1936">
        <v>30</v>
      </c>
      <c r="N1936">
        <v>0</v>
      </c>
      <c r="O1936">
        <v>0</v>
      </c>
      <c r="P1936">
        <v>0</v>
      </c>
      <c r="Q1936" t="s">
        <v>49</v>
      </c>
      <c r="T1936" t="s">
        <v>37</v>
      </c>
      <c r="U1936" t="s">
        <v>321</v>
      </c>
      <c r="V1936" t="s">
        <v>38</v>
      </c>
      <c r="W1936" t="s">
        <v>39</v>
      </c>
      <c r="Y1936">
        <v>2013</v>
      </c>
      <c r="Z1936">
        <v>1</v>
      </c>
      <c r="AA1936" t="s">
        <v>859</v>
      </c>
      <c r="AB1936" t="s">
        <v>891</v>
      </c>
      <c r="AC1936" s="1">
        <v>41548</v>
      </c>
      <c r="AE1936" t="s">
        <v>41</v>
      </c>
    </row>
    <row r="1937" spans="1:31" x14ac:dyDescent="0.25">
      <c r="A1937">
        <v>2019</v>
      </c>
      <c r="B1937">
        <v>3</v>
      </c>
      <c r="C1937">
        <v>23</v>
      </c>
      <c r="D1937">
        <v>1</v>
      </c>
      <c r="E1937">
        <v>1</v>
      </c>
      <c r="F1937">
        <v>47000</v>
      </c>
      <c r="G1937">
        <v>3536710</v>
      </c>
      <c r="H1937" t="s">
        <v>892</v>
      </c>
      <c r="I1937" t="s">
        <v>893</v>
      </c>
      <c r="J1937" t="s">
        <v>34</v>
      </c>
      <c r="K1937">
        <f>O1937+O1938+O1939+O1940+O1941+O1942+O1943+O1944+O1945</f>
        <v>6551550</v>
      </c>
      <c r="L1937">
        <v>111</v>
      </c>
      <c r="M1937">
        <v>10</v>
      </c>
      <c r="N1937" t="s">
        <v>72</v>
      </c>
      <c r="O1937">
        <v>2400000</v>
      </c>
      <c r="P1937">
        <v>2184000</v>
      </c>
      <c r="Q1937" t="s">
        <v>36</v>
      </c>
      <c r="T1937" t="s">
        <v>73</v>
      </c>
      <c r="U1937" t="s">
        <v>139</v>
      </c>
      <c r="V1937" t="s">
        <v>38</v>
      </c>
      <c r="W1937" t="s">
        <v>39</v>
      </c>
      <c r="Y1937">
        <v>2007</v>
      </c>
      <c r="Z1937">
        <v>1</v>
      </c>
      <c r="AA1937" t="s">
        <v>75</v>
      </c>
      <c r="AB1937" t="s">
        <v>894</v>
      </c>
      <c r="AC1937" s="1">
        <v>39114</v>
      </c>
      <c r="AE1937" t="s">
        <v>41</v>
      </c>
    </row>
    <row r="1938" spans="1:31" x14ac:dyDescent="0.25">
      <c r="A1938">
        <v>2019</v>
      </c>
      <c r="B1938">
        <v>3</v>
      </c>
      <c r="C1938">
        <v>23</v>
      </c>
      <c r="D1938">
        <v>1</v>
      </c>
      <c r="E1938">
        <v>1</v>
      </c>
      <c r="F1938">
        <v>47000</v>
      </c>
      <c r="G1938">
        <v>3536710</v>
      </c>
      <c r="H1938" t="s">
        <v>892</v>
      </c>
      <c r="I1938" t="s">
        <v>893</v>
      </c>
      <c r="J1938" t="s">
        <v>34</v>
      </c>
      <c r="K1938">
        <v>0</v>
      </c>
      <c r="L1938">
        <v>113</v>
      </c>
      <c r="M1938">
        <v>30</v>
      </c>
      <c r="N1938">
        <v>0</v>
      </c>
      <c r="O1938">
        <v>0</v>
      </c>
      <c r="P1938">
        <v>0</v>
      </c>
      <c r="Q1938" t="s">
        <v>42</v>
      </c>
      <c r="T1938" t="s">
        <v>73</v>
      </c>
      <c r="U1938" t="s">
        <v>139</v>
      </c>
      <c r="V1938" t="s">
        <v>38</v>
      </c>
      <c r="W1938" t="s">
        <v>39</v>
      </c>
      <c r="Y1938">
        <v>2007</v>
      </c>
      <c r="Z1938">
        <v>1</v>
      </c>
      <c r="AA1938" t="s">
        <v>75</v>
      </c>
      <c r="AB1938" t="s">
        <v>894</v>
      </c>
      <c r="AC1938" s="1">
        <v>39114</v>
      </c>
      <c r="AE1938" t="s">
        <v>41</v>
      </c>
    </row>
    <row r="1939" spans="1:31" x14ac:dyDescent="0.25">
      <c r="A1939">
        <v>2019</v>
      </c>
      <c r="B1939">
        <v>3</v>
      </c>
      <c r="C1939">
        <v>23</v>
      </c>
      <c r="D1939">
        <v>1</v>
      </c>
      <c r="E1939">
        <v>1</v>
      </c>
      <c r="F1939">
        <v>47000</v>
      </c>
      <c r="G1939">
        <v>3536710</v>
      </c>
      <c r="H1939" t="s">
        <v>892</v>
      </c>
      <c r="I1939" t="s">
        <v>893</v>
      </c>
      <c r="J1939" t="s">
        <v>34</v>
      </c>
      <c r="K1939">
        <v>0</v>
      </c>
      <c r="L1939">
        <v>114</v>
      </c>
      <c r="M1939">
        <v>10</v>
      </c>
      <c r="N1939">
        <v>0</v>
      </c>
      <c r="O1939">
        <v>0</v>
      </c>
      <c r="P1939">
        <v>0</v>
      </c>
      <c r="Q1939" t="s">
        <v>43</v>
      </c>
      <c r="T1939" t="s">
        <v>73</v>
      </c>
      <c r="U1939" t="s">
        <v>139</v>
      </c>
      <c r="V1939" t="s">
        <v>38</v>
      </c>
      <c r="W1939" t="s">
        <v>39</v>
      </c>
      <c r="Y1939">
        <v>2007</v>
      </c>
      <c r="Z1939">
        <v>1</v>
      </c>
      <c r="AA1939" t="s">
        <v>75</v>
      </c>
      <c r="AB1939" t="s">
        <v>894</v>
      </c>
      <c r="AC1939" s="1">
        <v>39114</v>
      </c>
      <c r="AE1939" t="s">
        <v>41</v>
      </c>
    </row>
    <row r="1940" spans="1:31" x14ac:dyDescent="0.25">
      <c r="A1940">
        <v>2019</v>
      </c>
      <c r="B1940">
        <v>3</v>
      </c>
      <c r="C1940">
        <v>23</v>
      </c>
      <c r="D1940">
        <v>1</v>
      </c>
      <c r="E1940">
        <v>1</v>
      </c>
      <c r="F1940">
        <v>47000</v>
      </c>
      <c r="G1940">
        <v>3536710</v>
      </c>
      <c r="H1940" t="s">
        <v>892</v>
      </c>
      <c r="I1940" t="s">
        <v>893</v>
      </c>
      <c r="J1940" t="s">
        <v>34</v>
      </c>
      <c r="K1940">
        <v>0</v>
      </c>
      <c r="L1940">
        <v>123</v>
      </c>
      <c r="M1940">
        <v>30</v>
      </c>
      <c r="N1940">
        <v>0</v>
      </c>
      <c r="O1940">
        <v>0</v>
      </c>
      <c r="P1940">
        <v>0</v>
      </c>
      <c r="Q1940" t="s">
        <v>44</v>
      </c>
      <c r="T1940" t="s">
        <v>73</v>
      </c>
      <c r="U1940" t="s">
        <v>139</v>
      </c>
      <c r="V1940" t="s">
        <v>38</v>
      </c>
      <c r="W1940" t="s">
        <v>39</v>
      </c>
      <c r="Y1940">
        <v>2007</v>
      </c>
      <c r="Z1940">
        <v>1</v>
      </c>
      <c r="AA1940" t="s">
        <v>75</v>
      </c>
      <c r="AB1940" t="s">
        <v>894</v>
      </c>
      <c r="AC1940" s="1">
        <v>39114</v>
      </c>
      <c r="AE1940" t="s">
        <v>41</v>
      </c>
    </row>
    <row r="1941" spans="1:31" x14ac:dyDescent="0.25">
      <c r="A1941">
        <v>2019</v>
      </c>
      <c r="B1941">
        <v>3</v>
      </c>
      <c r="C1941">
        <v>23</v>
      </c>
      <c r="D1941">
        <v>1</v>
      </c>
      <c r="E1941">
        <v>1</v>
      </c>
      <c r="F1941">
        <v>47000</v>
      </c>
      <c r="G1941">
        <v>3536710</v>
      </c>
      <c r="H1941" t="s">
        <v>892</v>
      </c>
      <c r="I1941" t="s">
        <v>893</v>
      </c>
      <c r="J1941" t="s">
        <v>34</v>
      </c>
      <c r="K1941">
        <v>0</v>
      </c>
      <c r="L1941">
        <v>125</v>
      </c>
      <c r="M1941">
        <v>30</v>
      </c>
      <c r="N1941">
        <v>0</v>
      </c>
      <c r="O1941">
        <v>0</v>
      </c>
      <c r="P1941">
        <v>0</v>
      </c>
      <c r="Q1941" t="s">
        <v>45</v>
      </c>
      <c r="T1941" t="s">
        <v>73</v>
      </c>
      <c r="U1941" t="s">
        <v>139</v>
      </c>
      <c r="V1941" t="s">
        <v>38</v>
      </c>
      <c r="W1941" t="s">
        <v>39</v>
      </c>
      <c r="Y1941">
        <v>2007</v>
      </c>
      <c r="Z1941">
        <v>1</v>
      </c>
      <c r="AA1941" t="s">
        <v>75</v>
      </c>
      <c r="AB1941" t="s">
        <v>894</v>
      </c>
      <c r="AC1941" s="1">
        <v>39114</v>
      </c>
      <c r="AE1941" t="s">
        <v>41</v>
      </c>
    </row>
    <row r="1942" spans="1:31" x14ac:dyDescent="0.25">
      <c r="A1942">
        <v>2019</v>
      </c>
      <c r="B1942">
        <v>3</v>
      </c>
      <c r="C1942">
        <v>23</v>
      </c>
      <c r="D1942">
        <v>1</v>
      </c>
      <c r="E1942">
        <v>1</v>
      </c>
      <c r="F1942">
        <v>47000</v>
      </c>
      <c r="G1942">
        <v>3536710</v>
      </c>
      <c r="H1942" t="s">
        <v>892</v>
      </c>
      <c r="I1942" t="s">
        <v>893</v>
      </c>
      <c r="J1942" t="s">
        <v>34</v>
      </c>
      <c r="K1942">
        <v>0</v>
      </c>
      <c r="L1942">
        <v>131</v>
      </c>
      <c r="M1942">
        <v>30</v>
      </c>
      <c r="N1942">
        <v>0</v>
      </c>
      <c r="O1942">
        <v>0</v>
      </c>
      <c r="P1942">
        <v>0</v>
      </c>
      <c r="Q1942" t="s">
        <v>46</v>
      </c>
      <c r="T1942" t="s">
        <v>73</v>
      </c>
      <c r="U1942" t="s">
        <v>139</v>
      </c>
      <c r="V1942" t="s">
        <v>38</v>
      </c>
      <c r="W1942" t="s">
        <v>39</v>
      </c>
      <c r="Y1942">
        <v>2007</v>
      </c>
      <c r="Z1942">
        <v>1</v>
      </c>
      <c r="AA1942" t="s">
        <v>75</v>
      </c>
      <c r="AB1942" t="s">
        <v>894</v>
      </c>
      <c r="AC1942" s="1">
        <v>39114</v>
      </c>
      <c r="AE1942" t="s">
        <v>41</v>
      </c>
    </row>
    <row r="1943" spans="1:31" x14ac:dyDescent="0.25">
      <c r="A1943">
        <v>2019</v>
      </c>
      <c r="B1943">
        <v>3</v>
      </c>
      <c r="C1943">
        <v>23</v>
      </c>
      <c r="D1943">
        <v>1</v>
      </c>
      <c r="E1943">
        <v>1</v>
      </c>
      <c r="F1943">
        <v>47000</v>
      </c>
      <c r="G1943">
        <v>3536710</v>
      </c>
      <c r="H1943" t="s">
        <v>892</v>
      </c>
      <c r="I1943" t="s">
        <v>893</v>
      </c>
      <c r="J1943" t="s">
        <v>34</v>
      </c>
      <c r="K1943">
        <v>0</v>
      </c>
      <c r="L1943">
        <v>133</v>
      </c>
      <c r="M1943">
        <v>30</v>
      </c>
      <c r="N1943">
        <v>0</v>
      </c>
      <c r="O1943">
        <v>0</v>
      </c>
      <c r="P1943">
        <v>0</v>
      </c>
      <c r="Q1943" t="s">
        <v>47</v>
      </c>
      <c r="T1943" t="s">
        <v>73</v>
      </c>
      <c r="U1943" t="s">
        <v>139</v>
      </c>
      <c r="V1943" t="s">
        <v>38</v>
      </c>
      <c r="W1943" t="s">
        <v>39</v>
      </c>
      <c r="Y1943">
        <v>2007</v>
      </c>
      <c r="Z1943">
        <v>1</v>
      </c>
      <c r="AA1943" t="s">
        <v>75</v>
      </c>
      <c r="AB1943" t="s">
        <v>894</v>
      </c>
      <c r="AC1943" s="1">
        <v>39114</v>
      </c>
      <c r="AE1943" t="s">
        <v>41</v>
      </c>
    </row>
    <row r="1944" spans="1:31" x14ac:dyDescent="0.25">
      <c r="A1944">
        <v>2019</v>
      </c>
      <c r="B1944">
        <v>3</v>
      </c>
      <c r="C1944">
        <v>23</v>
      </c>
      <c r="D1944">
        <v>1</v>
      </c>
      <c r="E1944">
        <v>1</v>
      </c>
      <c r="F1944">
        <v>47000</v>
      </c>
      <c r="G1944">
        <v>3536710</v>
      </c>
      <c r="H1944" t="s">
        <v>892</v>
      </c>
      <c r="I1944" t="s">
        <v>893</v>
      </c>
      <c r="J1944" t="s">
        <v>34</v>
      </c>
      <c r="K1944">
        <v>0</v>
      </c>
      <c r="L1944">
        <v>199</v>
      </c>
      <c r="M1944">
        <v>30</v>
      </c>
      <c r="N1944">
        <v>0</v>
      </c>
      <c r="O1944">
        <v>0</v>
      </c>
      <c r="P1944">
        <v>0</v>
      </c>
      <c r="Q1944" t="s">
        <v>48</v>
      </c>
      <c r="T1944" t="s">
        <v>73</v>
      </c>
      <c r="U1944" t="s">
        <v>139</v>
      </c>
      <c r="V1944" t="s">
        <v>38</v>
      </c>
      <c r="W1944" t="s">
        <v>39</v>
      </c>
      <c r="Y1944">
        <v>2007</v>
      </c>
      <c r="Z1944">
        <v>1</v>
      </c>
      <c r="AA1944" t="s">
        <v>75</v>
      </c>
      <c r="AB1944" t="s">
        <v>894</v>
      </c>
      <c r="AC1944" s="1">
        <v>39114</v>
      </c>
      <c r="AE1944" t="s">
        <v>41</v>
      </c>
    </row>
    <row r="1945" spans="1:31" x14ac:dyDescent="0.25">
      <c r="A1945">
        <v>2019</v>
      </c>
      <c r="B1945">
        <v>3</v>
      </c>
      <c r="C1945">
        <v>23</v>
      </c>
      <c r="D1945">
        <v>1</v>
      </c>
      <c r="E1945">
        <v>1</v>
      </c>
      <c r="F1945">
        <v>47000</v>
      </c>
      <c r="G1945">
        <v>3536710</v>
      </c>
      <c r="H1945" t="s">
        <v>892</v>
      </c>
      <c r="I1945" t="s">
        <v>893</v>
      </c>
      <c r="J1945" t="s">
        <v>34</v>
      </c>
      <c r="K1945">
        <v>0</v>
      </c>
      <c r="L1945">
        <v>232</v>
      </c>
      <c r="M1945">
        <v>30</v>
      </c>
      <c r="N1945">
        <v>0</v>
      </c>
      <c r="O1945">
        <f>1604500+2547050</f>
        <v>4151550</v>
      </c>
      <c r="P1945">
        <f>1604500+2547050</f>
        <v>4151550</v>
      </c>
      <c r="Q1945" t="s">
        <v>49</v>
      </c>
      <c r="T1945" t="s">
        <v>73</v>
      </c>
      <c r="U1945" t="s">
        <v>139</v>
      </c>
      <c r="V1945" t="s">
        <v>38</v>
      </c>
      <c r="W1945" t="s">
        <v>39</v>
      </c>
      <c r="Y1945">
        <v>2007</v>
      </c>
      <c r="Z1945">
        <v>1</v>
      </c>
      <c r="AA1945" t="s">
        <v>75</v>
      </c>
      <c r="AB1945" t="s">
        <v>894</v>
      </c>
      <c r="AC1945" s="1">
        <v>39114</v>
      </c>
      <c r="AE1945" t="s">
        <v>41</v>
      </c>
    </row>
    <row r="1946" spans="1:31" x14ac:dyDescent="0.25">
      <c r="A1946">
        <v>2019</v>
      </c>
      <c r="B1946">
        <v>3</v>
      </c>
      <c r="C1946">
        <v>23</v>
      </c>
      <c r="D1946">
        <v>1</v>
      </c>
      <c r="E1946">
        <v>1</v>
      </c>
      <c r="F1946">
        <v>9000</v>
      </c>
      <c r="G1946">
        <v>3542068</v>
      </c>
      <c r="H1946" t="s">
        <v>297</v>
      </c>
      <c r="I1946" t="s">
        <v>895</v>
      </c>
      <c r="J1946" t="s">
        <v>34</v>
      </c>
      <c r="K1946">
        <f>O1946+O1947+O1948+O1949+O1950+O1951+O1952+O1953+O1954</f>
        <v>6925000</v>
      </c>
      <c r="L1946">
        <v>111</v>
      </c>
      <c r="M1946">
        <v>30</v>
      </c>
      <c r="N1946" t="s">
        <v>533</v>
      </c>
      <c r="O1946">
        <v>5000000</v>
      </c>
      <c r="P1946">
        <v>4550000</v>
      </c>
      <c r="Q1946" t="s">
        <v>36</v>
      </c>
      <c r="T1946" t="s">
        <v>164</v>
      </c>
      <c r="U1946" t="s">
        <v>229</v>
      </c>
      <c r="V1946" t="s">
        <v>38</v>
      </c>
      <c r="W1946" t="s">
        <v>39</v>
      </c>
      <c r="Y1946">
        <v>2011</v>
      </c>
      <c r="Z1946">
        <v>1</v>
      </c>
      <c r="AA1946" t="s">
        <v>768</v>
      </c>
      <c r="AB1946" t="s">
        <v>896</v>
      </c>
      <c r="AC1946" s="1">
        <v>40833</v>
      </c>
      <c r="AE1946" t="s">
        <v>41</v>
      </c>
    </row>
    <row r="1947" spans="1:31" x14ac:dyDescent="0.25">
      <c r="A1947">
        <v>2019</v>
      </c>
      <c r="B1947">
        <v>3</v>
      </c>
      <c r="C1947">
        <v>23</v>
      </c>
      <c r="D1947">
        <v>1</v>
      </c>
      <c r="E1947">
        <v>1</v>
      </c>
      <c r="F1947">
        <v>9000</v>
      </c>
      <c r="G1947">
        <v>3542068</v>
      </c>
      <c r="H1947" t="s">
        <v>297</v>
      </c>
      <c r="I1947" t="s">
        <v>895</v>
      </c>
      <c r="J1947" t="s">
        <v>34</v>
      </c>
      <c r="K1947">
        <v>0</v>
      </c>
      <c r="L1947">
        <v>113</v>
      </c>
      <c r="M1947">
        <v>30</v>
      </c>
      <c r="N1947">
        <v>0</v>
      </c>
      <c r="O1947">
        <v>0</v>
      </c>
      <c r="P1947">
        <v>0</v>
      </c>
      <c r="Q1947" t="s">
        <v>42</v>
      </c>
      <c r="T1947" t="s">
        <v>164</v>
      </c>
      <c r="U1947" t="s">
        <v>229</v>
      </c>
      <c r="V1947" t="s">
        <v>38</v>
      </c>
      <c r="W1947" t="s">
        <v>39</v>
      </c>
      <c r="Y1947">
        <v>2011</v>
      </c>
      <c r="Z1947">
        <v>1</v>
      </c>
      <c r="AA1947" t="s">
        <v>768</v>
      </c>
      <c r="AB1947" t="s">
        <v>896</v>
      </c>
      <c r="AC1947" s="1">
        <v>40833</v>
      </c>
      <c r="AE1947" t="s">
        <v>41</v>
      </c>
    </row>
    <row r="1948" spans="1:31" x14ac:dyDescent="0.25">
      <c r="A1948">
        <v>2019</v>
      </c>
      <c r="B1948">
        <v>3</v>
      </c>
      <c r="C1948">
        <v>23</v>
      </c>
      <c r="D1948">
        <v>1</v>
      </c>
      <c r="E1948">
        <v>1</v>
      </c>
      <c r="F1948">
        <v>9000</v>
      </c>
      <c r="G1948">
        <v>3542068</v>
      </c>
      <c r="H1948" t="s">
        <v>297</v>
      </c>
      <c r="I1948" t="s">
        <v>895</v>
      </c>
      <c r="J1948" t="s">
        <v>34</v>
      </c>
      <c r="K1948">
        <v>0</v>
      </c>
      <c r="L1948">
        <v>114</v>
      </c>
      <c r="M1948">
        <v>30</v>
      </c>
      <c r="N1948">
        <v>0</v>
      </c>
      <c r="O1948">
        <v>0</v>
      </c>
      <c r="P1948">
        <v>0</v>
      </c>
      <c r="Q1948" t="s">
        <v>43</v>
      </c>
      <c r="T1948" t="s">
        <v>164</v>
      </c>
      <c r="U1948" t="s">
        <v>229</v>
      </c>
      <c r="V1948" t="s">
        <v>38</v>
      </c>
      <c r="W1948" t="s">
        <v>39</v>
      </c>
      <c r="Y1948">
        <v>2011</v>
      </c>
      <c r="Z1948">
        <v>1</v>
      </c>
      <c r="AA1948" t="s">
        <v>768</v>
      </c>
      <c r="AB1948" t="s">
        <v>896</v>
      </c>
      <c r="AC1948" s="1">
        <v>40833</v>
      </c>
      <c r="AE1948" t="s">
        <v>41</v>
      </c>
    </row>
    <row r="1949" spans="1:31" x14ac:dyDescent="0.25">
      <c r="A1949">
        <v>2019</v>
      </c>
      <c r="B1949">
        <v>3</v>
      </c>
      <c r="C1949">
        <v>23</v>
      </c>
      <c r="D1949">
        <v>1</v>
      </c>
      <c r="E1949">
        <v>1</v>
      </c>
      <c r="F1949">
        <v>9000</v>
      </c>
      <c r="G1949">
        <v>3542068</v>
      </c>
      <c r="H1949" t="s">
        <v>297</v>
      </c>
      <c r="I1949" t="s">
        <v>895</v>
      </c>
      <c r="J1949" t="s">
        <v>34</v>
      </c>
      <c r="K1949">
        <v>0</v>
      </c>
      <c r="L1949">
        <v>123</v>
      </c>
      <c r="M1949">
        <v>30</v>
      </c>
      <c r="N1949">
        <v>0</v>
      </c>
      <c r="O1949">
        <v>425000</v>
      </c>
      <c r="P1949">
        <v>425000</v>
      </c>
      <c r="Q1949" t="s">
        <v>44</v>
      </c>
      <c r="T1949" t="s">
        <v>164</v>
      </c>
      <c r="U1949" t="s">
        <v>229</v>
      </c>
      <c r="V1949" t="s">
        <v>38</v>
      </c>
      <c r="W1949" t="s">
        <v>39</v>
      </c>
      <c r="Y1949">
        <v>2011</v>
      </c>
      <c r="Z1949">
        <v>1</v>
      </c>
      <c r="AA1949" t="s">
        <v>768</v>
      </c>
      <c r="AB1949" t="s">
        <v>896</v>
      </c>
      <c r="AC1949" s="1">
        <v>40833</v>
      </c>
      <c r="AE1949" t="s">
        <v>41</v>
      </c>
    </row>
    <row r="1950" spans="1:31" x14ac:dyDescent="0.25">
      <c r="A1950">
        <v>2019</v>
      </c>
      <c r="B1950">
        <v>3</v>
      </c>
      <c r="C1950">
        <v>23</v>
      </c>
      <c r="D1950">
        <v>1</v>
      </c>
      <c r="E1950">
        <v>1</v>
      </c>
      <c r="F1950">
        <v>9000</v>
      </c>
      <c r="G1950">
        <v>3542068</v>
      </c>
      <c r="H1950" t="s">
        <v>297</v>
      </c>
      <c r="I1950" t="s">
        <v>895</v>
      </c>
      <c r="J1950" t="s">
        <v>34</v>
      </c>
      <c r="K1950">
        <v>0</v>
      </c>
      <c r="L1950">
        <v>125</v>
      </c>
      <c r="M1950">
        <v>30</v>
      </c>
      <c r="N1950">
        <v>0</v>
      </c>
      <c r="O1950">
        <v>0</v>
      </c>
      <c r="P1950">
        <v>0</v>
      </c>
      <c r="Q1950" t="s">
        <v>45</v>
      </c>
      <c r="T1950" t="s">
        <v>164</v>
      </c>
      <c r="U1950" t="s">
        <v>229</v>
      </c>
      <c r="V1950" t="s">
        <v>38</v>
      </c>
      <c r="W1950" t="s">
        <v>39</v>
      </c>
      <c r="Y1950">
        <v>2011</v>
      </c>
      <c r="Z1950">
        <v>1</v>
      </c>
      <c r="AA1950" t="s">
        <v>768</v>
      </c>
      <c r="AB1950" t="s">
        <v>896</v>
      </c>
      <c r="AC1950" s="1">
        <v>40833</v>
      </c>
      <c r="AE1950" t="s">
        <v>41</v>
      </c>
    </row>
    <row r="1951" spans="1:31" x14ac:dyDescent="0.25">
      <c r="A1951">
        <v>2019</v>
      </c>
      <c r="B1951">
        <v>3</v>
      </c>
      <c r="C1951">
        <v>23</v>
      </c>
      <c r="D1951">
        <v>1</v>
      </c>
      <c r="E1951">
        <v>1</v>
      </c>
      <c r="F1951">
        <v>9000</v>
      </c>
      <c r="G1951">
        <v>3542068</v>
      </c>
      <c r="H1951" t="s">
        <v>297</v>
      </c>
      <c r="I1951" t="s">
        <v>895</v>
      </c>
      <c r="J1951" t="s">
        <v>34</v>
      </c>
      <c r="K1951">
        <v>0</v>
      </c>
      <c r="L1951">
        <v>131</v>
      </c>
      <c r="M1951">
        <v>30</v>
      </c>
      <c r="N1951">
        <v>0</v>
      </c>
      <c r="O1951">
        <v>0</v>
      </c>
      <c r="P1951">
        <v>0</v>
      </c>
      <c r="Q1951" t="s">
        <v>46</v>
      </c>
      <c r="T1951" t="s">
        <v>164</v>
      </c>
      <c r="U1951" t="s">
        <v>229</v>
      </c>
      <c r="V1951" t="s">
        <v>38</v>
      </c>
      <c r="W1951" t="s">
        <v>39</v>
      </c>
      <c r="Y1951">
        <v>2011</v>
      </c>
      <c r="Z1951">
        <v>1</v>
      </c>
      <c r="AA1951" t="s">
        <v>768</v>
      </c>
      <c r="AB1951" t="s">
        <v>896</v>
      </c>
      <c r="AC1951" s="1">
        <v>40833</v>
      </c>
      <c r="AE1951" t="s">
        <v>41</v>
      </c>
    </row>
    <row r="1952" spans="1:31" x14ac:dyDescent="0.25">
      <c r="A1952">
        <v>2019</v>
      </c>
      <c r="B1952">
        <v>3</v>
      </c>
      <c r="C1952">
        <v>23</v>
      </c>
      <c r="D1952">
        <v>1</v>
      </c>
      <c r="E1952">
        <v>1</v>
      </c>
      <c r="F1952">
        <v>9000</v>
      </c>
      <c r="G1952">
        <v>3542068</v>
      </c>
      <c r="H1952" t="s">
        <v>297</v>
      </c>
      <c r="I1952" t="s">
        <v>895</v>
      </c>
      <c r="J1952" t="s">
        <v>34</v>
      </c>
      <c r="K1952">
        <v>0</v>
      </c>
      <c r="L1952">
        <v>133</v>
      </c>
      <c r="M1952">
        <v>30</v>
      </c>
      <c r="N1952">
        <v>0</v>
      </c>
      <c r="O1952">
        <v>1500000</v>
      </c>
      <c r="P1952">
        <v>1500000</v>
      </c>
      <c r="Q1952" t="s">
        <v>47</v>
      </c>
      <c r="T1952" t="s">
        <v>164</v>
      </c>
      <c r="U1952" t="s">
        <v>229</v>
      </c>
      <c r="V1952" t="s">
        <v>38</v>
      </c>
      <c r="W1952" t="s">
        <v>39</v>
      </c>
      <c r="Y1952">
        <v>2011</v>
      </c>
      <c r="Z1952">
        <v>1</v>
      </c>
      <c r="AA1952" t="s">
        <v>768</v>
      </c>
      <c r="AB1952" t="s">
        <v>896</v>
      </c>
      <c r="AC1952" s="1">
        <v>40833</v>
      </c>
      <c r="AE1952" t="s">
        <v>41</v>
      </c>
    </row>
    <row r="1953" spans="1:31" x14ac:dyDescent="0.25">
      <c r="A1953">
        <v>2019</v>
      </c>
      <c r="B1953">
        <v>3</v>
      </c>
      <c r="C1953">
        <v>23</v>
      </c>
      <c r="D1953">
        <v>1</v>
      </c>
      <c r="E1953">
        <v>1</v>
      </c>
      <c r="F1953">
        <v>9000</v>
      </c>
      <c r="G1953">
        <v>3542068</v>
      </c>
      <c r="H1953" t="s">
        <v>297</v>
      </c>
      <c r="I1953" t="s">
        <v>895</v>
      </c>
      <c r="J1953" t="s">
        <v>34</v>
      </c>
      <c r="K1953">
        <v>0</v>
      </c>
      <c r="L1953">
        <v>199</v>
      </c>
      <c r="M1953">
        <v>30</v>
      </c>
      <c r="N1953">
        <v>0</v>
      </c>
      <c r="O1953">
        <v>0</v>
      </c>
      <c r="P1953">
        <v>0</v>
      </c>
      <c r="Q1953" t="s">
        <v>48</v>
      </c>
      <c r="T1953" t="s">
        <v>164</v>
      </c>
      <c r="U1953" t="s">
        <v>229</v>
      </c>
      <c r="V1953" t="s">
        <v>38</v>
      </c>
      <c r="W1953" t="s">
        <v>39</v>
      </c>
      <c r="Y1953">
        <v>2011</v>
      </c>
      <c r="Z1953">
        <v>1</v>
      </c>
      <c r="AA1953" t="s">
        <v>768</v>
      </c>
      <c r="AB1953" t="s">
        <v>896</v>
      </c>
      <c r="AC1953" s="1">
        <v>40833</v>
      </c>
      <c r="AE1953" t="s">
        <v>41</v>
      </c>
    </row>
    <row r="1954" spans="1:31" x14ac:dyDescent="0.25">
      <c r="A1954">
        <v>2019</v>
      </c>
      <c r="B1954">
        <v>3</v>
      </c>
      <c r="C1954">
        <v>23</v>
      </c>
      <c r="D1954">
        <v>1</v>
      </c>
      <c r="E1954">
        <v>1</v>
      </c>
      <c r="F1954">
        <v>9000</v>
      </c>
      <c r="G1954">
        <v>3542068</v>
      </c>
      <c r="H1954" t="s">
        <v>297</v>
      </c>
      <c r="I1954" t="s">
        <v>895</v>
      </c>
      <c r="J1954" t="s">
        <v>34</v>
      </c>
      <c r="K1954">
        <v>0</v>
      </c>
      <c r="L1954">
        <v>232</v>
      </c>
      <c r="M1954">
        <v>30</v>
      </c>
      <c r="N1954">
        <v>0</v>
      </c>
      <c r="O1954">
        <v>0</v>
      </c>
      <c r="P1954">
        <v>0</v>
      </c>
      <c r="Q1954" t="s">
        <v>49</v>
      </c>
      <c r="T1954" t="s">
        <v>164</v>
      </c>
      <c r="U1954" t="s">
        <v>229</v>
      </c>
      <c r="V1954" t="s">
        <v>38</v>
      </c>
      <c r="W1954" t="s">
        <v>39</v>
      </c>
      <c r="Y1954">
        <v>2011</v>
      </c>
      <c r="Z1954">
        <v>1</v>
      </c>
      <c r="AA1954" t="s">
        <v>768</v>
      </c>
      <c r="AB1954" t="s">
        <v>896</v>
      </c>
      <c r="AC1954" s="1">
        <v>40833</v>
      </c>
      <c r="AE1954" t="s">
        <v>41</v>
      </c>
    </row>
    <row r="1955" spans="1:31" x14ac:dyDescent="0.25">
      <c r="A1955">
        <v>2019</v>
      </c>
      <c r="B1955">
        <v>3</v>
      </c>
      <c r="C1955">
        <v>23</v>
      </c>
      <c r="D1955">
        <v>1</v>
      </c>
      <c r="E1955">
        <v>1</v>
      </c>
      <c r="F1955">
        <v>46000</v>
      </c>
      <c r="G1955">
        <v>3544612</v>
      </c>
      <c r="H1955" t="s">
        <v>827</v>
      </c>
      <c r="I1955" t="s">
        <v>897</v>
      </c>
      <c r="J1955" t="s">
        <v>34</v>
      </c>
      <c r="K1955">
        <f>O1955+O1956+O1957+O1958+O1959+O1960+O1961+O1962+O1963</f>
        <v>2600000</v>
      </c>
      <c r="L1955">
        <v>111</v>
      </c>
      <c r="M1955">
        <v>10</v>
      </c>
      <c r="N1955" t="s">
        <v>160</v>
      </c>
      <c r="O1955">
        <v>2600000</v>
      </c>
      <c r="P1955">
        <v>2366000</v>
      </c>
      <c r="Q1955" t="s">
        <v>36</v>
      </c>
      <c r="T1955" t="s">
        <v>73</v>
      </c>
      <c r="U1955" t="s">
        <v>1429</v>
      </c>
      <c r="V1955" t="s">
        <v>38</v>
      </c>
      <c r="W1955" t="s">
        <v>39</v>
      </c>
      <c r="Y1955">
        <v>2014</v>
      </c>
      <c r="Z1955">
        <v>1</v>
      </c>
      <c r="AA1955" t="s">
        <v>898</v>
      </c>
      <c r="AB1955" t="s">
        <v>899</v>
      </c>
      <c r="AC1955" s="1">
        <v>41869</v>
      </c>
      <c r="AE1955" t="s">
        <v>41</v>
      </c>
    </row>
    <row r="1956" spans="1:31" x14ac:dyDescent="0.25">
      <c r="A1956">
        <v>2019</v>
      </c>
      <c r="B1956">
        <v>3</v>
      </c>
      <c r="C1956">
        <v>23</v>
      </c>
      <c r="D1956">
        <v>1</v>
      </c>
      <c r="E1956">
        <v>1</v>
      </c>
      <c r="F1956">
        <v>46000</v>
      </c>
      <c r="G1956">
        <v>3544612</v>
      </c>
      <c r="H1956" t="s">
        <v>827</v>
      </c>
      <c r="I1956" t="s">
        <v>897</v>
      </c>
      <c r="J1956" t="s">
        <v>34</v>
      </c>
      <c r="K1956">
        <v>0</v>
      </c>
      <c r="L1956">
        <v>113</v>
      </c>
      <c r="M1956">
        <v>30</v>
      </c>
      <c r="N1956">
        <v>0</v>
      </c>
      <c r="O1956">
        <v>0</v>
      </c>
      <c r="P1956">
        <v>0</v>
      </c>
      <c r="Q1956" t="s">
        <v>42</v>
      </c>
      <c r="T1956" t="s">
        <v>73</v>
      </c>
      <c r="U1956" t="s">
        <v>1429</v>
      </c>
      <c r="V1956" t="s">
        <v>38</v>
      </c>
      <c r="W1956" t="s">
        <v>39</v>
      </c>
      <c r="Y1956">
        <v>2014</v>
      </c>
      <c r="Z1956">
        <v>1</v>
      </c>
      <c r="AA1956" t="s">
        <v>898</v>
      </c>
      <c r="AB1956" t="s">
        <v>899</v>
      </c>
      <c r="AC1956" s="1">
        <v>41869</v>
      </c>
      <c r="AE1956" t="s">
        <v>41</v>
      </c>
    </row>
    <row r="1957" spans="1:31" x14ac:dyDescent="0.25">
      <c r="A1957">
        <v>2019</v>
      </c>
      <c r="B1957">
        <v>3</v>
      </c>
      <c r="C1957">
        <v>23</v>
      </c>
      <c r="D1957">
        <v>1</v>
      </c>
      <c r="E1957">
        <v>1</v>
      </c>
      <c r="F1957">
        <v>46000</v>
      </c>
      <c r="G1957">
        <v>3544612</v>
      </c>
      <c r="H1957" t="s">
        <v>827</v>
      </c>
      <c r="I1957" t="s">
        <v>897</v>
      </c>
      <c r="J1957" t="s">
        <v>34</v>
      </c>
      <c r="K1957">
        <v>0</v>
      </c>
      <c r="L1957">
        <v>114</v>
      </c>
      <c r="M1957">
        <v>10</v>
      </c>
      <c r="N1957">
        <v>0</v>
      </c>
      <c r="O1957">
        <v>0</v>
      </c>
      <c r="P1957">
        <v>0</v>
      </c>
      <c r="Q1957" t="s">
        <v>43</v>
      </c>
      <c r="T1957" t="s">
        <v>73</v>
      </c>
      <c r="U1957" t="s">
        <v>1429</v>
      </c>
      <c r="V1957" t="s">
        <v>38</v>
      </c>
      <c r="W1957" t="s">
        <v>39</v>
      </c>
      <c r="Y1957">
        <v>2014</v>
      </c>
      <c r="Z1957">
        <v>1</v>
      </c>
      <c r="AA1957" t="s">
        <v>898</v>
      </c>
      <c r="AB1957" t="s">
        <v>899</v>
      </c>
      <c r="AC1957" s="1">
        <v>41869</v>
      </c>
      <c r="AE1957" t="s">
        <v>41</v>
      </c>
    </row>
    <row r="1958" spans="1:31" x14ac:dyDescent="0.25">
      <c r="A1958">
        <v>2019</v>
      </c>
      <c r="B1958">
        <v>3</v>
      </c>
      <c r="C1958">
        <v>23</v>
      </c>
      <c r="D1958">
        <v>1</v>
      </c>
      <c r="E1958">
        <v>1</v>
      </c>
      <c r="F1958">
        <v>46000</v>
      </c>
      <c r="G1958">
        <v>3544612</v>
      </c>
      <c r="H1958" t="s">
        <v>827</v>
      </c>
      <c r="I1958" t="s">
        <v>897</v>
      </c>
      <c r="J1958" t="s">
        <v>34</v>
      </c>
      <c r="K1958">
        <v>0</v>
      </c>
      <c r="L1958">
        <v>123</v>
      </c>
      <c r="M1958">
        <v>30</v>
      </c>
      <c r="N1958">
        <v>0</v>
      </c>
      <c r="O1958">
        <v>0</v>
      </c>
      <c r="P1958">
        <v>0</v>
      </c>
      <c r="Q1958" t="s">
        <v>44</v>
      </c>
      <c r="T1958" t="s">
        <v>73</v>
      </c>
      <c r="U1958" t="s">
        <v>1429</v>
      </c>
      <c r="V1958" t="s">
        <v>38</v>
      </c>
      <c r="W1958" t="s">
        <v>39</v>
      </c>
      <c r="Y1958">
        <v>2014</v>
      </c>
      <c r="Z1958">
        <v>1</v>
      </c>
      <c r="AA1958" t="s">
        <v>898</v>
      </c>
      <c r="AB1958" t="s">
        <v>899</v>
      </c>
      <c r="AC1958" s="1">
        <v>41869</v>
      </c>
      <c r="AE1958" t="s">
        <v>41</v>
      </c>
    </row>
    <row r="1959" spans="1:31" x14ac:dyDescent="0.25">
      <c r="A1959">
        <v>2019</v>
      </c>
      <c r="B1959">
        <v>3</v>
      </c>
      <c r="C1959">
        <v>23</v>
      </c>
      <c r="D1959">
        <v>1</v>
      </c>
      <c r="E1959">
        <v>1</v>
      </c>
      <c r="F1959">
        <v>46000</v>
      </c>
      <c r="G1959">
        <v>3544612</v>
      </c>
      <c r="H1959" t="s">
        <v>827</v>
      </c>
      <c r="I1959" t="s">
        <v>897</v>
      </c>
      <c r="J1959" t="s">
        <v>34</v>
      </c>
      <c r="K1959">
        <v>0</v>
      </c>
      <c r="L1959">
        <v>125</v>
      </c>
      <c r="M1959">
        <v>30</v>
      </c>
      <c r="N1959">
        <v>0</v>
      </c>
      <c r="O1959">
        <v>0</v>
      </c>
      <c r="P1959">
        <v>0</v>
      </c>
      <c r="Q1959" t="s">
        <v>45</v>
      </c>
      <c r="T1959" t="s">
        <v>73</v>
      </c>
      <c r="U1959" t="s">
        <v>1429</v>
      </c>
      <c r="V1959" t="s">
        <v>38</v>
      </c>
      <c r="W1959" t="s">
        <v>39</v>
      </c>
      <c r="Y1959">
        <v>2014</v>
      </c>
      <c r="Z1959">
        <v>1</v>
      </c>
      <c r="AA1959" t="s">
        <v>898</v>
      </c>
      <c r="AB1959" t="s">
        <v>899</v>
      </c>
      <c r="AC1959" s="1">
        <v>41869</v>
      </c>
      <c r="AE1959" t="s">
        <v>41</v>
      </c>
    </row>
    <row r="1960" spans="1:31" x14ac:dyDescent="0.25">
      <c r="A1960">
        <v>2019</v>
      </c>
      <c r="B1960">
        <v>3</v>
      </c>
      <c r="C1960">
        <v>23</v>
      </c>
      <c r="D1960">
        <v>1</v>
      </c>
      <c r="E1960">
        <v>1</v>
      </c>
      <c r="F1960">
        <v>46000</v>
      </c>
      <c r="G1960">
        <v>3544612</v>
      </c>
      <c r="H1960" t="s">
        <v>827</v>
      </c>
      <c r="I1960" t="s">
        <v>897</v>
      </c>
      <c r="J1960" t="s">
        <v>34</v>
      </c>
      <c r="K1960">
        <v>0</v>
      </c>
      <c r="L1960">
        <v>131</v>
      </c>
      <c r="M1960">
        <v>30</v>
      </c>
      <c r="N1960">
        <v>0</v>
      </c>
      <c r="O1960">
        <v>0</v>
      </c>
      <c r="P1960">
        <v>0</v>
      </c>
      <c r="Q1960" t="s">
        <v>46</v>
      </c>
      <c r="T1960" t="s">
        <v>73</v>
      </c>
      <c r="U1960" t="s">
        <v>1429</v>
      </c>
      <c r="V1960" t="s">
        <v>38</v>
      </c>
      <c r="W1960" t="s">
        <v>39</v>
      </c>
      <c r="Y1960">
        <v>2014</v>
      </c>
      <c r="Z1960">
        <v>1</v>
      </c>
      <c r="AA1960" t="s">
        <v>898</v>
      </c>
      <c r="AB1960" t="s">
        <v>899</v>
      </c>
      <c r="AC1960" s="1">
        <v>41869</v>
      </c>
      <c r="AE1960" t="s">
        <v>41</v>
      </c>
    </row>
    <row r="1961" spans="1:31" x14ac:dyDescent="0.25">
      <c r="A1961">
        <v>2019</v>
      </c>
      <c r="B1961">
        <v>3</v>
      </c>
      <c r="C1961">
        <v>23</v>
      </c>
      <c r="D1961">
        <v>1</v>
      </c>
      <c r="E1961">
        <v>1</v>
      </c>
      <c r="F1961">
        <v>46000</v>
      </c>
      <c r="G1961">
        <v>3544612</v>
      </c>
      <c r="H1961" t="s">
        <v>827</v>
      </c>
      <c r="I1961" t="s">
        <v>897</v>
      </c>
      <c r="J1961" t="s">
        <v>34</v>
      </c>
      <c r="K1961">
        <v>0</v>
      </c>
      <c r="L1961">
        <v>133</v>
      </c>
      <c r="M1961">
        <v>30</v>
      </c>
      <c r="N1961">
        <v>0</v>
      </c>
      <c r="O1961">
        <v>0</v>
      </c>
      <c r="P1961">
        <v>0</v>
      </c>
      <c r="Q1961" t="s">
        <v>47</v>
      </c>
      <c r="T1961" t="s">
        <v>73</v>
      </c>
      <c r="U1961" t="s">
        <v>1429</v>
      </c>
      <c r="V1961" t="s">
        <v>38</v>
      </c>
      <c r="W1961" t="s">
        <v>39</v>
      </c>
      <c r="Y1961">
        <v>2014</v>
      </c>
      <c r="Z1961">
        <v>1</v>
      </c>
      <c r="AA1961" t="s">
        <v>898</v>
      </c>
      <c r="AB1961" t="s">
        <v>899</v>
      </c>
      <c r="AC1961" s="1">
        <v>41869</v>
      </c>
      <c r="AE1961" t="s">
        <v>41</v>
      </c>
    </row>
    <row r="1962" spans="1:31" x14ac:dyDescent="0.25">
      <c r="A1962">
        <v>2019</v>
      </c>
      <c r="B1962">
        <v>3</v>
      </c>
      <c r="C1962">
        <v>23</v>
      </c>
      <c r="D1962">
        <v>1</v>
      </c>
      <c r="E1962">
        <v>1</v>
      </c>
      <c r="F1962">
        <v>46000</v>
      </c>
      <c r="G1962">
        <v>3544612</v>
      </c>
      <c r="H1962" t="s">
        <v>827</v>
      </c>
      <c r="I1962" t="s">
        <v>897</v>
      </c>
      <c r="J1962" t="s">
        <v>34</v>
      </c>
      <c r="K1962">
        <v>0</v>
      </c>
      <c r="L1962">
        <v>199</v>
      </c>
      <c r="M1962">
        <v>30</v>
      </c>
      <c r="N1962">
        <v>0</v>
      </c>
      <c r="O1962">
        <v>0</v>
      </c>
      <c r="P1962">
        <v>0</v>
      </c>
      <c r="Q1962" t="s">
        <v>48</v>
      </c>
      <c r="T1962" t="s">
        <v>73</v>
      </c>
      <c r="U1962" t="s">
        <v>1429</v>
      </c>
      <c r="V1962" t="s">
        <v>38</v>
      </c>
      <c r="W1962" t="s">
        <v>39</v>
      </c>
      <c r="Y1962">
        <v>2014</v>
      </c>
      <c r="Z1962">
        <v>1</v>
      </c>
      <c r="AA1962" t="s">
        <v>898</v>
      </c>
      <c r="AB1962" t="s">
        <v>899</v>
      </c>
      <c r="AC1962" s="1">
        <v>41869</v>
      </c>
      <c r="AE1962" t="s">
        <v>41</v>
      </c>
    </row>
    <row r="1963" spans="1:31" x14ac:dyDescent="0.25">
      <c r="A1963">
        <v>2019</v>
      </c>
      <c r="B1963">
        <v>3</v>
      </c>
      <c r="C1963">
        <v>23</v>
      </c>
      <c r="D1963">
        <v>1</v>
      </c>
      <c r="E1963">
        <v>1</v>
      </c>
      <c r="F1963">
        <v>46000</v>
      </c>
      <c r="G1963">
        <v>3544612</v>
      </c>
      <c r="H1963" t="s">
        <v>827</v>
      </c>
      <c r="I1963" t="s">
        <v>897</v>
      </c>
      <c r="J1963" t="s">
        <v>34</v>
      </c>
      <c r="K1963">
        <v>0</v>
      </c>
      <c r="L1963">
        <v>232</v>
      </c>
      <c r="M1963">
        <v>30</v>
      </c>
      <c r="N1963">
        <v>0</v>
      </c>
      <c r="O1963">
        <v>0</v>
      </c>
      <c r="P1963">
        <v>0</v>
      </c>
      <c r="Q1963" t="s">
        <v>49</v>
      </c>
      <c r="T1963" t="s">
        <v>73</v>
      </c>
      <c r="U1963" t="s">
        <v>1429</v>
      </c>
      <c r="V1963" t="s">
        <v>38</v>
      </c>
      <c r="W1963" t="s">
        <v>39</v>
      </c>
      <c r="Y1963">
        <v>2014</v>
      </c>
      <c r="Z1963">
        <v>1</v>
      </c>
      <c r="AA1963" t="s">
        <v>898</v>
      </c>
      <c r="AB1963" t="s">
        <v>899</v>
      </c>
      <c r="AC1963" s="1">
        <v>41869</v>
      </c>
      <c r="AE1963" t="s">
        <v>41</v>
      </c>
    </row>
    <row r="1964" spans="1:31" x14ac:dyDescent="0.25">
      <c r="A1964">
        <v>2019</v>
      </c>
      <c r="B1964">
        <v>3</v>
      </c>
      <c r="C1964">
        <v>23</v>
      </c>
      <c r="D1964">
        <v>1</v>
      </c>
      <c r="E1964">
        <v>1</v>
      </c>
      <c r="F1964">
        <v>35000</v>
      </c>
      <c r="G1964">
        <v>3544621</v>
      </c>
      <c r="H1964" t="s">
        <v>900</v>
      </c>
      <c r="I1964" t="s">
        <v>901</v>
      </c>
      <c r="J1964" t="s">
        <v>34</v>
      </c>
      <c r="K1964">
        <f>O1964+O1965+O1966+O1967+O1968+O1969+O1970+O1971+O1972</f>
        <v>2860000</v>
      </c>
      <c r="L1964">
        <v>111</v>
      </c>
      <c r="M1964">
        <v>10</v>
      </c>
      <c r="N1964" t="s">
        <v>805</v>
      </c>
      <c r="O1964">
        <v>2200000</v>
      </c>
      <c r="P1964">
        <v>2002000</v>
      </c>
      <c r="Q1964" t="s">
        <v>36</v>
      </c>
      <c r="T1964" t="s">
        <v>806</v>
      </c>
      <c r="U1964" t="s">
        <v>81</v>
      </c>
      <c r="V1964" t="s">
        <v>38</v>
      </c>
      <c r="W1964" t="s">
        <v>39</v>
      </c>
      <c r="Y1964">
        <v>2018</v>
      </c>
      <c r="Z1964">
        <v>1</v>
      </c>
      <c r="AA1964" t="s">
        <v>474</v>
      </c>
      <c r="AB1964" t="s">
        <v>902</v>
      </c>
      <c r="AC1964" s="1">
        <v>43313</v>
      </c>
      <c r="AE1964" t="s">
        <v>41</v>
      </c>
    </row>
    <row r="1965" spans="1:31" x14ac:dyDescent="0.25">
      <c r="A1965">
        <v>2019</v>
      </c>
      <c r="B1965">
        <v>3</v>
      </c>
      <c r="C1965">
        <v>23</v>
      </c>
      <c r="D1965">
        <v>1</v>
      </c>
      <c r="E1965">
        <v>1</v>
      </c>
      <c r="F1965">
        <v>35000</v>
      </c>
      <c r="G1965">
        <v>3544621</v>
      </c>
      <c r="H1965" t="s">
        <v>900</v>
      </c>
      <c r="I1965" t="s">
        <v>901</v>
      </c>
      <c r="J1965" t="s">
        <v>34</v>
      </c>
      <c r="K1965">
        <v>0</v>
      </c>
      <c r="L1965">
        <v>113</v>
      </c>
      <c r="M1965">
        <v>30</v>
      </c>
      <c r="N1965">
        <v>0</v>
      </c>
      <c r="O1965">
        <v>0</v>
      </c>
      <c r="P1965">
        <v>0</v>
      </c>
      <c r="Q1965" t="s">
        <v>42</v>
      </c>
      <c r="T1965" t="s">
        <v>806</v>
      </c>
      <c r="U1965" t="s">
        <v>81</v>
      </c>
      <c r="V1965" t="s">
        <v>38</v>
      </c>
      <c r="W1965" t="s">
        <v>39</v>
      </c>
      <c r="Y1965">
        <v>2018</v>
      </c>
      <c r="Z1965">
        <v>1</v>
      </c>
      <c r="AA1965" t="s">
        <v>474</v>
      </c>
      <c r="AB1965" t="s">
        <v>902</v>
      </c>
      <c r="AC1965" s="1">
        <v>43313</v>
      </c>
      <c r="AE1965" t="s">
        <v>41</v>
      </c>
    </row>
    <row r="1966" spans="1:31" x14ac:dyDescent="0.25">
      <c r="A1966">
        <v>2019</v>
      </c>
      <c r="B1966">
        <v>3</v>
      </c>
      <c r="C1966">
        <v>23</v>
      </c>
      <c r="D1966">
        <v>1</v>
      </c>
      <c r="E1966">
        <v>1</v>
      </c>
      <c r="F1966">
        <v>35000</v>
      </c>
      <c r="G1966">
        <v>3544621</v>
      </c>
      <c r="H1966" t="s">
        <v>900</v>
      </c>
      <c r="I1966" t="s">
        <v>901</v>
      </c>
      <c r="J1966" t="s">
        <v>34</v>
      </c>
      <c r="K1966">
        <v>0</v>
      </c>
      <c r="L1966">
        <v>114</v>
      </c>
      <c r="M1966">
        <v>10</v>
      </c>
      <c r="N1966">
        <v>0</v>
      </c>
      <c r="O1966">
        <v>0</v>
      </c>
      <c r="P1966">
        <v>0</v>
      </c>
      <c r="Q1966" t="s">
        <v>43</v>
      </c>
      <c r="T1966" t="s">
        <v>806</v>
      </c>
      <c r="U1966" t="s">
        <v>81</v>
      </c>
      <c r="V1966" t="s">
        <v>38</v>
      </c>
      <c r="W1966" t="s">
        <v>39</v>
      </c>
      <c r="Y1966">
        <v>2018</v>
      </c>
      <c r="Z1966">
        <v>1</v>
      </c>
      <c r="AA1966" t="s">
        <v>474</v>
      </c>
      <c r="AB1966" t="s">
        <v>902</v>
      </c>
      <c r="AC1966" s="1">
        <v>43313</v>
      </c>
      <c r="AE1966" t="s">
        <v>41</v>
      </c>
    </row>
    <row r="1967" spans="1:31" x14ac:dyDescent="0.25">
      <c r="A1967">
        <v>2019</v>
      </c>
      <c r="B1967">
        <v>3</v>
      </c>
      <c r="C1967">
        <v>23</v>
      </c>
      <c r="D1967">
        <v>1</v>
      </c>
      <c r="E1967">
        <v>1</v>
      </c>
      <c r="F1967">
        <v>35000</v>
      </c>
      <c r="G1967">
        <v>3544621</v>
      </c>
      <c r="H1967" t="s">
        <v>900</v>
      </c>
      <c r="I1967" t="s">
        <v>901</v>
      </c>
      <c r="J1967" t="s">
        <v>34</v>
      </c>
      <c r="K1967">
        <v>0</v>
      </c>
      <c r="L1967">
        <v>123</v>
      </c>
      <c r="M1967">
        <v>30</v>
      </c>
      <c r="N1967">
        <v>0</v>
      </c>
      <c r="O1967">
        <v>0</v>
      </c>
      <c r="P1967">
        <v>0</v>
      </c>
      <c r="Q1967" t="s">
        <v>44</v>
      </c>
      <c r="T1967" t="s">
        <v>806</v>
      </c>
      <c r="U1967" t="s">
        <v>81</v>
      </c>
      <c r="V1967" t="s">
        <v>38</v>
      </c>
      <c r="W1967" t="s">
        <v>39</v>
      </c>
      <c r="Y1967">
        <v>2018</v>
      </c>
      <c r="Z1967">
        <v>1</v>
      </c>
      <c r="AA1967" t="s">
        <v>474</v>
      </c>
      <c r="AB1967" t="s">
        <v>902</v>
      </c>
      <c r="AC1967" s="1">
        <v>43313</v>
      </c>
      <c r="AE1967" t="s">
        <v>41</v>
      </c>
    </row>
    <row r="1968" spans="1:31" x14ac:dyDescent="0.25">
      <c r="A1968">
        <v>2019</v>
      </c>
      <c r="B1968">
        <v>3</v>
      </c>
      <c r="C1968">
        <v>23</v>
      </c>
      <c r="D1968">
        <v>1</v>
      </c>
      <c r="E1968">
        <v>1</v>
      </c>
      <c r="F1968">
        <v>35000</v>
      </c>
      <c r="G1968">
        <v>3544621</v>
      </c>
      <c r="H1968" t="s">
        <v>900</v>
      </c>
      <c r="I1968" t="s">
        <v>901</v>
      </c>
      <c r="J1968" t="s">
        <v>34</v>
      </c>
      <c r="K1968">
        <v>0</v>
      </c>
      <c r="L1968">
        <v>125</v>
      </c>
      <c r="M1968">
        <v>30</v>
      </c>
      <c r="N1968">
        <v>0</v>
      </c>
      <c r="O1968">
        <v>0</v>
      </c>
      <c r="P1968">
        <v>0</v>
      </c>
      <c r="Q1968" t="s">
        <v>45</v>
      </c>
      <c r="T1968" t="s">
        <v>806</v>
      </c>
      <c r="U1968" t="s">
        <v>81</v>
      </c>
      <c r="V1968" t="s">
        <v>38</v>
      </c>
      <c r="W1968" t="s">
        <v>39</v>
      </c>
      <c r="Y1968">
        <v>2018</v>
      </c>
      <c r="Z1968">
        <v>1</v>
      </c>
      <c r="AA1968" t="s">
        <v>474</v>
      </c>
      <c r="AB1968" t="s">
        <v>902</v>
      </c>
      <c r="AC1968" s="1">
        <v>43313</v>
      </c>
      <c r="AE1968" t="s">
        <v>41</v>
      </c>
    </row>
    <row r="1969" spans="1:31" x14ac:dyDescent="0.25">
      <c r="A1969">
        <v>2019</v>
      </c>
      <c r="B1969">
        <v>3</v>
      </c>
      <c r="C1969">
        <v>23</v>
      </c>
      <c r="D1969">
        <v>1</v>
      </c>
      <c r="E1969">
        <v>1</v>
      </c>
      <c r="F1969">
        <v>35000</v>
      </c>
      <c r="G1969">
        <v>3544621</v>
      </c>
      <c r="H1969" t="s">
        <v>900</v>
      </c>
      <c r="I1969" t="s">
        <v>901</v>
      </c>
      <c r="J1969" t="s">
        <v>34</v>
      </c>
      <c r="K1969">
        <v>0</v>
      </c>
      <c r="L1969">
        <v>131</v>
      </c>
      <c r="M1969">
        <v>30</v>
      </c>
      <c r="N1969">
        <v>0</v>
      </c>
      <c r="O1969">
        <v>0</v>
      </c>
      <c r="P1969">
        <v>0</v>
      </c>
      <c r="Q1969" t="s">
        <v>46</v>
      </c>
      <c r="T1969" t="s">
        <v>806</v>
      </c>
      <c r="U1969" t="s">
        <v>81</v>
      </c>
      <c r="V1969" t="s">
        <v>38</v>
      </c>
      <c r="W1969" t="s">
        <v>39</v>
      </c>
      <c r="Y1969">
        <v>2018</v>
      </c>
      <c r="Z1969">
        <v>1</v>
      </c>
      <c r="AA1969" t="s">
        <v>474</v>
      </c>
      <c r="AB1969" t="s">
        <v>902</v>
      </c>
      <c r="AC1969" s="1">
        <v>43313</v>
      </c>
      <c r="AE1969" t="s">
        <v>41</v>
      </c>
    </row>
    <row r="1970" spans="1:31" x14ac:dyDescent="0.25">
      <c r="A1970">
        <v>2019</v>
      </c>
      <c r="B1970">
        <v>3</v>
      </c>
      <c r="C1970">
        <v>23</v>
      </c>
      <c r="D1970">
        <v>1</v>
      </c>
      <c r="E1970">
        <v>1</v>
      </c>
      <c r="F1970">
        <v>35000</v>
      </c>
      <c r="G1970">
        <v>3544621</v>
      </c>
      <c r="H1970" t="s">
        <v>900</v>
      </c>
      <c r="I1970" t="s">
        <v>901</v>
      </c>
      <c r="J1970" t="s">
        <v>34</v>
      </c>
      <c r="K1970">
        <v>0</v>
      </c>
      <c r="L1970">
        <v>133</v>
      </c>
      <c r="M1970">
        <v>30</v>
      </c>
      <c r="N1970">
        <v>0</v>
      </c>
      <c r="O1970">
        <v>660000</v>
      </c>
      <c r="P1970">
        <v>660000</v>
      </c>
      <c r="Q1970" t="s">
        <v>47</v>
      </c>
      <c r="T1970" t="s">
        <v>806</v>
      </c>
      <c r="U1970" t="s">
        <v>81</v>
      </c>
      <c r="V1970" t="s">
        <v>38</v>
      </c>
      <c r="W1970" t="s">
        <v>39</v>
      </c>
      <c r="Y1970">
        <v>2018</v>
      </c>
      <c r="Z1970">
        <v>1</v>
      </c>
      <c r="AA1970" t="s">
        <v>474</v>
      </c>
      <c r="AB1970" t="s">
        <v>902</v>
      </c>
      <c r="AC1970" s="1">
        <v>43313</v>
      </c>
      <c r="AE1970" t="s">
        <v>41</v>
      </c>
    </row>
    <row r="1971" spans="1:31" x14ac:dyDescent="0.25">
      <c r="A1971">
        <v>2019</v>
      </c>
      <c r="B1971">
        <v>3</v>
      </c>
      <c r="C1971">
        <v>23</v>
      </c>
      <c r="D1971">
        <v>1</v>
      </c>
      <c r="E1971">
        <v>1</v>
      </c>
      <c r="F1971">
        <v>35000</v>
      </c>
      <c r="G1971">
        <v>3544621</v>
      </c>
      <c r="H1971" t="s">
        <v>900</v>
      </c>
      <c r="I1971" t="s">
        <v>901</v>
      </c>
      <c r="J1971" t="s">
        <v>34</v>
      </c>
      <c r="K1971">
        <v>0</v>
      </c>
      <c r="L1971">
        <v>199</v>
      </c>
      <c r="M1971">
        <v>30</v>
      </c>
      <c r="N1971">
        <v>0</v>
      </c>
      <c r="O1971">
        <v>0</v>
      </c>
      <c r="P1971">
        <v>0</v>
      </c>
      <c r="Q1971" t="s">
        <v>48</v>
      </c>
      <c r="T1971" t="s">
        <v>806</v>
      </c>
      <c r="U1971" t="s">
        <v>81</v>
      </c>
      <c r="V1971" t="s">
        <v>38</v>
      </c>
      <c r="W1971" t="s">
        <v>39</v>
      </c>
      <c r="Y1971">
        <v>2018</v>
      </c>
      <c r="Z1971">
        <v>1</v>
      </c>
      <c r="AA1971" t="s">
        <v>474</v>
      </c>
      <c r="AB1971" t="s">
        <v>902</v>
      </c>
      <c r="AC1971" s="1">
        <v>43313</v>
      </c>
      <c r="AE1971" t="s">
        <v>41</v>
      </c>
    </row>
    <row r="1972" spans="1:31" x14ac:dyDescent="0.25">
      <c r="A1972">
        <v>2019</v>
      </c>
      <c r="B1972">
        <v>3</v>
      </c>
      <c r="C1972">
        <v>23</v>
      </c>
      <c r="D1972">
        <v>1</v>
      </c>
      <c r="E1972">
        <v>1</v>
      </c>
      <c r="F1972">
        <v>35000</v>
      </c>
      <c r="G1972">
        <v>3544621</v>
      </c>
      <c r="H1972" t="s">
        <v>900</v>
      </c>
      <c r="I1972" t="s">
        <v>901</v>
      </c>
      <c r="J1972" t="s">
        <v>34</v>
      </c>
      <c r="K1972">
        <v>0</v>
      </c>
      <c r="L1972">
        <v>232</v>
      </c>
      <c r="M1972">
        <v>30</v>
      </c>
      <c r="N1972">
        <v>0</v>
      </c>
      <c r="O1972">
        <v>0</v>
      </c>
      <c r="P1972">
        <v>0</v>
      </c>
      <c r="Q1972" t="s">
        <v>49</v>
      </c>
      <c r="T1972" t="s">
        <v>806</v>
      </c>
      <c r="U1972" t="s">
        <v>81</v>
      </c>
      <c r="V1972" t="s">
        <v>38</v>
      </c>
      <c r="W1972" t="s">
        <v>39</v>
      </c>
      <c r="Y1972">
        <v>2018</v>
      </c>
      <c r="Z1972">
        <v>1</v>
      </c>
      <c r="AA1972" t="s">
        <v>474</v>
      </c>
      <c r="AB1972" t="s">
        <v>902</v>
      </c>
      <c r="AC1972" s="1">
        <v>43313</v>
      </c>
      <c r="AE1972" t="s">
        <v>41</v>
      </c>
    </row>
    <row r="1973" spans="1:31" x14ac:dyDescent="0.25">
      <c r="A1973">
        <v>2019</v>
      </c>
      <c r="B1973">
        <v>3</v>
      </c>
      <c r="C1973">
        <v>23</v>
      </c>
      <c r="D1973">
        <v>1</v>
      </c>
      <c r="E1973">
        <v>1</v>
      </c>
      <c r="F1973">
        <v>30000</v>
      </c>
      <c r="G1973">
        <v>3561261</v>
      </c>
      <c r="H1973" t="s">
        <v>903</v>
      </c>
      <c r="I1973" t="s">
        <v>904</v>
      </c>
      <c r="J1973" t="s">
        <v>34</v>
      </c>
      <c r="K1973">
        <f>O1973+O1974+O1975+O1976+O1977+O1978+O1979+O1980+O1981</f>
        <v>3500000</v>
      </c>
      <c r="L1973">
        <v>111</v>
      </c>
      <c r="M1973">
        <v>10</v>
      </c>
      <c r="N1973" t="s">
        <v>128</v>
      </c>
      <c r="O1973">
        <v>3500000</v>
      </c>
      <c r="P1973">
        <v>3185000</v>
      </c>
      <c r="Q1973" t="s">
        <v>36</v>
      </c>
      <c r="T1973" t="s">
        <v>37</v>
      </c>
      <c r="U1973" t="s">
        <v>1429</v>
      </c>
      <c r="V1973" t="s">
        <v>38</v>
      </c>
      <c r="W1973" t="s">
        <v>39</v>
      </c>
      <c r="Y1973">
        <v>2007</v>
      </c>
      <c r="Z1973">
        <v>1</v>
      </c>
      <c r="AA1973" t="s">
        <v>905</v>
      </c>
      <c r="AB1973" t="s">
        <v>906</v>
      </c>
      <c r="AC1973" s="1">
        <v>39114</v>
      </c>
      <c r="AE1973" t="s">
        <v>41</v>
      </c>
    </row>
    <row r="1974" spans="1:31" x14ac:dyDescent="0.25">
      <c r="A1974">
        <v>2019</v>
      </c>
      <c r="B1974">
        <v>3</v>
      </c>
      <c r="C1974">
        <v>23</v>
      </c>
      <c r="D1974">
        <v>1</v>
      </c>
      <c r="E1974">
        <v>1</v>
      </c>
      <c r="F1974">
        <v>30000</v>
      </c>
      <c r="G1974">
        <v>3561261</v>
      </c>
      <c r="H1974" t="s">
        <v>903</v>
      </c>
      <c r="I1974" t="s">
        <v>904</v>
      </c>
      <c r="J1974" t="s">
        <v>34</v>
      </c>
      <c r="K1974">
        <v>0</v>
      </c>
      <c r="L1974">
        <v>113</v>
      </c>
      <c r="M1974">
        <v>30</v>
      </c>
      <c r="N1974">
        <v>0</v>
      </c>
      <c r="O1974">
        <v>0</v>
      </c>
      <c r="P1974">
        <v>0</v>
      </c>
      <c r="Q1974" t="s">
        <v>42</v>
      </c>
      <c r="T1974" t="s">
        <v>37</v>
      </c>
      <c r="U1974" t="s">
        <v>1429</v>
      </c>
      <c r="V1974" t="s">
        <v>38</v>
      </c>
      <c r="W1974" t="s">
        <v>39</v>
      </c>
      <c r="Y1974">
        <v>2007</v>
      </c>
      <c r="Z1974">
        <v>1</v>
      </c>
      <c r="AA1974" t="s">
        <v>905</v>
      </c>
      <c r="AB1974" t="s">
        <v>906</v>
      </c>
      <c r="AC1974" s="1">
        <v>39114</v>
      </c>
      <c r="AE1974" t="s">
        <v>41</v>
      </c>
    </row>
    <row r="1975" spans="1:31" x14ac:dyDescent="0.25">
      <c r="A1975">
        <v>2019</v>
      </c>
      <c r="B1975">
        <v>3</v>
      </c>
      <c r="C1975">
        <v>23</v>
      </c>
      <c r="D1975">
        <v>1</v>
      </c>
      <c r="E1975">
        <v>1</v>
      </c>
      <c r="F1975">
        <v>30000</v>
      </c>
      <c r="G1975">
        <v>3561261</v>
      </c>
      <c r="H1975" t="s">
        <v>903</v>
      </c>
      <c r="I1975" t="s">
        <v>904</v>
      </c>
      <c r="J1975" t="s">
        <v>34</v>
      </c>
      <c r="K1975">
        <v>0</v>
      </c>
      <c r="L1975">
        <v>114</v>
      </c>
      <c r="M1975">
        <v>10</v>
      </c>
      <c r="N1975">
        <v>0</v>
      </c>
      <c r="O1975">
        <v>0</v>
      </c>
      <c r="P1975">
        <v>0</v>
      </c>
      <c r="Q1975" t="s">
        <v>43</v>
      </c>
      <c r="T1975" t="s">
        <v>37</v>
      </c>
      <c r="U1975" t="s">
        <v>1429</v>
      </c>
      <c r="V1975" t="s">
        <v>38</v>
      </c>
      <c r="W1975" t="s">
        <v>39</v>
      </c>
      <c r="Y1975">
        <v>2007</v>
      </c>
      <c r="Z1975">
        <v>1</v>
      </c>
      <c r="AA1975" t="s">
        <v>905</v>
      </c>
      <c r="AB1975" t="s">
        <v>906</v>
      </c>
      <c r="AC1975" s="1">
        <v>39114</v>
      </c>
      <c r="AE1975" t="s">
        <v>41</v>
      </c>
    </row>
    <row r="1976" spans="1:31" x14ac:dyDescent="0.25">
      <c r="A1976">
        <v>2019</v>
      </c>
      <c r="B1976">
        <v>3</v>
      </c>
      <c r="C1976">
        <v>23</v>
      </c>
      <c r="D1976">
        <v>1</v>
      </c>
      <c r="E1976">
        <v>1</v>
      </c>
      <c r="F1976">
        <v>30000</v>
      </c>
      <c r="G1976">
        <v>3561261</v>
      </c>
      <c r="H1976" t="s">
        <v>903</v>
      </c>
      <c r="I1976" t="s">
        <v>904</v>
      </c>
      <c r="J1976" t="s">
        <v>34</v>
      </c>
      <c r="K1976">
        <v>0</v>
      </c>
      <c r="L1976">
        <v>123</v>
      </c>
      <c r="M1976">
        <v>30</v>
      </c>
      <c r="N1976">
        <v>0</v>
      </c>
      <c r="O1976">
        <v>0</v>
      </c>
      <c r="P1976">
        <v>0</v>
      </c>
      <c r="Q1976" t="s">
        <v>44</v>
      </c>
      <c r="T1976" t="s">
        <v>37</v>
      </c>
      <c r="U1976" t="s">
        <v>1429</v>
      </c>
      <c r="V1976" t="s">
        <v>38</v>
      </c>
      <c r="W1976" t="s">
        <v>39</v>
      </c>
      <c r="Y1976">
        <v>2007</v>
      </c>
      <c r="Z1976">
        <v>1</v>
      </c>
      <c r="AA1976" t="s">
        <v>905</v>
      </c>
      <c r="AB1976" t="s">
        <v>906</v>
      </c>
      <c r="AC1976" s="1">
        <v>39114</v>
      </c>
      <c r="AE1976" t="s">
        <v>41</v>
      </c>
    </row>
    <row r="1977" spans="1:31" x14ac:dyDescent="0.25">
      <c r="A1977">
        <v>2019</v>
      </c>
      <c r="B1977">
        <v>3</v>
      </c>
      <c r="C1977">
        <v>23</v>
      </c>
      <c r="D1977">
        <v>1</v>
      </c>
      <c r="E1977">
        <v>1</v>
      </c>
      <c r="F1977">
        <v>30000</v>
      </c>
      <c r="G1977">
        <v>3561261</v>
      </c>
      <c r="H1977" t="s">
        <v>903</v>
      </c>
      <c r="I1977" t="s">
        <v>904</v>
      </c>
      <c r="J1977" t="s">
        <v>34</v>
      </c>
      <c r="K1977">
        <v>0</v>
      </c>
      <c r="L1977">
        <v>125</v>
      </c>
      <c r="M1977">
        <v>30</v>
      </c>
      <c r="N1977">
        <v>0</v>
      </c>
      <c r="O1977">
        <v>0</v>
      </c>
      <c r="P1977">
        <v>0</v>
      </c>
      <c r="Q1977" t="s">
        <v>45</v>
      </c>
      <c r="T1977" t="s">
        <v>37</v>
      </c>
      <c r="U1977" t="s">
        <v>1429</v>
      </c>
      <c r="V1977" t="s">
        <v>38</v>
      </c>
      <c r="W1977" t="s">
        <v>39</v>
      </c>
      <c r="Y1977">
        <v>2007</v>
      </c>
      <c r="Z1977">
        <v>1</v>
      </c>
      <c r="AA1977" t="s">
        <v>905</v>
      </c>
      <c r="AB1977" t="s">
        <v>906</v>
      </c>
      <c r="AC1977" s="1">
        <v>39114</v>
      </c>
      <c r="AE1977" t="s">
        <v>41</v>
      </c>
    </row>
    <row r="1978" spans="1:31" x14ac:dyDescent="0.25">
      <c r="A1978">
        <v>2019</v>
      </c>
      <c r="B1978">
        <v>3</v>
      </c>
      <c r="C1978">
        <v>23</v>
      </c>
      <c r="D1978">
        <v>1</v>
      </c>
      <c r="E1978">
        <v>1</v>
      </c>
      <c r="F1978">
        <v>30000</v>
      </c>
      <c r="G1978">
        <v>3561261</v>
      </c>
      <c r="H1978" t="s">
        <v>903</v>
      </c>
      <c r="I1978" t="s">
        <v>904</v>
      </c>
      <c r="J1978" t="s">
        <v>34</v>
      </c>
      <c r="K1978">
        <v>0</v>
      </c>
      <c r="L1978">
        <v>131</v>
      </c>
      <c r="M1978">
        <v>30</v>
      </c>
      <c r="N1978">
        <v>0</v>
      </c>
      <c r="O1978">
        <v>0</v>
      </c>
      <c r="P1978">
        <v>0</v>
      </c>
      <c r="Q1978" t="s">
        <v>46</v>
      </c>
      <c r="T1978" t="s">
        <v>37</v>
      </c>
      <c r="U1978" t="s">
        <v>1429</v>
      </c>
      <c r="V1978" t="s">
        <v>38</v>
      </c>
      <c r="W1978" t="s">
        <v>39</v>
      </c>
      <c r="Y1978">
        <v>2007</v>
      </c>
      <c r="Z1978">
        <v>1</v>
      </c>
      <c r="AA1978" t="s">
        <v>905</v>
      </c>
      <c r="AB1978" t="s">
        <v>906</v>
      </c>
      <c r="AC1978" s="1">
        <v>39114</v>
      </c>
      <c r="AE1978" t="s">
        <v>41</v>
      </c>
    </row>
    <row r="1979" spans="1:31" x14ac:dyDescent="0.25">
      <c r="A1979">
        <v>2019</v>
      </c>
      <c r="B1979">
        <v>3</v>
      </c>
      <c r="C1979">
        <v>23</v>
      </c>
      <c r="D1979">
        <v>1</v>
      </c>
      <c r="E1979">
        <v>1</v>
      </c>
      <c r="F1979">
        <v>30000</v>
      </c>
      <c r="G1979">
        <v>3561261</v>
      </c>
      <c r="H1979" t="s">
        <v>903</v>
      </c>
      <c r="I1979" t="s">
        <v>904</v>
      </c>
      <c r="J1979" t="s">
        <v>34</v>
      </c>
      <c r="K1979">
        <v>0</v>
      </c>
      <c r="L1979">
        <v>133</v>
      </c>
      <c r="M1979">
        <v>30</v>
      </c>
      <c r="N1979">
        <v>0</v>
      </c>
      <c r="O1979">
        <v>0</v>
      </c>
      <c r="P1979">
        <v>0</v>
      </c>
      <c r="Q1979" t="s">
        <v>47</v>
      </c>
      <c r="T1979" t="s">
        <v>37</v>
      </c>
      <c r="U1979" t="s">
        <v>1429</v>
      </c>
      <c r="V1979" t="s">
        <v>38</v>
      </c>
      <c r="W1979" t="s">
        <v>39</v>
      </c>
      <c r="Y1979">
        <v>2007</v>
      </c>
      <c r="Z1979">
        <v>1</v>
      </c>
      <c r="AA1979" t="s">
        <v>905</v>
      </c>
      <c r="AB1979" t="s">
        <v>906</v>
      </c>
      <c r="AC1979" s="1">
        <v>39114</v>
      </c>
      <c r="AE1979" t="s">
        <v>41</v>
      </c>
    </row>
    <row r="1980" spans="1:31" x14ac:dyDescent="0.25">
      <c r="A1980">
        <v>2019</v>
      </c>
      <c r="B1980">
        <v>3</v>
      </c>
      <c r="C1980">
        <v>23</v>
      </c>
      <c r="D1980">
        <v>1</v>
      </c>
      <c r="E1980">
        <v>1</v>
      </c>
      <c r="F1980">
        <v>30000</v>
      </c>
      <c r="G1980">
        <v>3561261</v>
      </c>
      <c r="H1980" t="s">
        <v>903</v>
      </c>
      <c r="I1980" t="s">
        <v>904</v>
      </c>
      <c r="J1980" t="s">
        <v>34</v>
      </c>
      <c r="K1980">
        <v>0</v>
      </c>
      <c r="L1980">
        <v>199</v>
      </c>
      <c r="M1980">
        <v>30</v>
      </c>
      <c r="N1980">
        <v>0</v>
      </c>
      <c r="O1980">
        <v>0</v>
      </c>
      <c r="P1980">
        <v>0</v>
      </c>
      <c r="Q1980" t="s">
        <v>48</v>
      </c>
      <c r="T1980" t="s">
        <v>37</v>
      </c>
      <c r="U1980" t="s">
        <v>1429</v>
      </c>
      <c r="V1980" t="s">
        <v>38</v>
      </c>
      <c r="W1980" t="s">
        <v>39</v>
      </c>
      <c r="Y1980">
        <v>2007</v>
      </c>
      <c r="Z1980">
        <v>1</v>
      </c>
      <c r="AA1980" t="s">
        <v>905</v>
      </c>
      <c r="AB1980" t="s">
        <v>906</v>
      </c>
      <c r="AC1980" s="1">
        <v>39114</v>
      </c>
      <c r="AE1980" t="s">
        <v>41</v>
      </c>
    </row>
    <row r="1981" spans="1:31" x14ac:dyDescent="0.25">
      <c r="A1981">
        <v>2019</v>
      </c>
      <c r="B1981">
        <v>3</v>
      </c>
      <c r="C1981">
        <v>23</v>
      </c>
      <c r="D1981">
        <v>1</v>
      </c>
      <c r="E1981">
        <v>1</v>
      </c>
      <c r="F1981">
        <v>30000</v>
      </c>
      <c r="G1981">
        <v>3561261</v>
      </c>
      <c r="H1981" t="s">
        <v>903</v>
      </c>
      <c r="I1981" t="s">
        <v>904</v>
      </c>
      <c r="J1981" t="s">
        <v>34</v>
      </c>
      <c r="K1981">
        <v>0</v>
      </c>
      <c r="L1981">
        <v>232</v>
      </c>
      <c r="M1981">
        <v>30</v>
      </c>
      <c r="N1981">
        <v>0</v>
      </c>
      <c r="O1981">
        <v>0</v>
      </c>
      <c r="P1981">
        <v>0</v>
      </c>
      <c r="Q1981" t="s">
        <v>49</v>
      </c>
      <c r="T1981" t="s">
        <v>37</v>
      </c>
      <c r="U1981" t="s">
        <v>1429</v>
      </c>
      <c r="V1981" t="s">
        <v>38</v>
      </c>
      <c r="W1981" t="s">
        <v>39</v>
      </c>
      <c r="Y1981">
        <v>2007</v>
      </c>
      <c r="Z1981">
        <v>1</v>
      </c>
      <c r="AA1981" t="s">
        <v>905</v>
      </c>
      <c r="AB1981" t="s">
        <v>906</v>
      </c>
      <c r="AC1981" s="1">
        <v>39114</v>
      </c>
      <c r="AE1981" t="s">
        <v>41</v>
      </c>
    </row>
    <row r="1982" spans="1:31" x14ac:dyDescent="0.25">
      <c r="A1982">
        <v>2019</v>
      </c>
      <c r="B1982">
        <v>3</v>
      </c>
      <c r="C1982">
        <v>23</v>
      </c>
      <c r="D1982">
        <v>1</v>
      </c>
      <c r="E1982">
        <v>1</v>
      </c>
      <c r="F1982">
        <v>30000</v>
      </c>
      <c r="G1982">
        <v>3572148</v>
      </c>
      <c r="H1982" t="s">
        <v>907</v>
      </c>
      <c r="I1982" t="s">
        <v>908</v>
      </c>
      <c r="J1982" t="s">
        <v>34</v>
      </c>
      <c r="K1982">
        <f>O1982+O1983+O1984+O1985+O1986+O1987+O1988+O1989+O1990</f>
        <v>4155000</v>
      </c>
      <c r="L1982">
        <v>111</v>
      </c>
      <c r="M1982">
        <v>10</v>
      </c>
      <c r="N1982" t="s">
        <v>95</v>
      </c>
      <c r="O1982">
        <v>3000000</v>
      </c>
      <c r="P1982">
        <v>2730000</v>
      </c>
      <c r="Q1982" t="s">
        <v>36</v>
      </c>
      <c r="T1982" t="s">
        <v>73</v>
      </c>
      <c r="U1982" t="s">
        <v>139</v>
      </c>
      <c r="V1982" t="s">
        <v>38</v>
      </c>
      <c r="W1982" t="s">
        <v>39</v>
      </c>
      <c r="Y1982">
        <v>2018</v>
      </c>
      <c r="Z1982">
        <v>1</v>
      </c>
      <c r="AA1982" t="s">
        <v>909</v>
      </c>
      <c r="AB1982" t="s">
        <v>910</v>
      </c>
      <c r="AC1982" s="1">
        <v>43163</v>
      </c>
      <c r="AE1982" t="s">
        <v>41</v>
      </c>
    </row>
    <row r="1983" spans="1:31" x14ac:dyDescent="0.25">
      <c r="A1983">
        <v>2019</v>
      </c>
      <c r="B1983">
        <v>3</v>
      </c>
      <c r="C1983">
        <v>23</v>
      </c>
      <c r="D1983">
        <v>1</v>
      </c>
      <c r="E1983">
        <v>1</v>
      </c>
      <c r="F1983">
        <v>30000</v>
      </c>
      <c r="G1983">
        <v>3572148</v>
      </c>
      <c r="H1983" t="s">
        <v>907</v>
      </c>
      <c r="I1983" t="s">
        <v>908</v>
      </c>
      <c r="J1983" t="s">
        <v>34</v>
      </c>
      <c r="K1983">
        <v>0</v>
      </c>
      <c r="L1983">
        <v>113</v>
      </c>
      <c r="M1983">
        <v>30</v>
      </c>
      <c r="N1983">
        <v>0</v>
      </c>
      <c r="O1983">
        <v>0</v>
      </c>
      <c r="P1983">
        <v>0</v>
      </c>
      <c r="Q1983" t="s">
        <v>42</v>
      </c>
      <c r="T1983" t="s">
        <v>73</v>
      </c>
      <c r="U1983" t="s">
        <v>139</v>
      </c>
      <c r="V1983" t="s">
        <v>38</v>
      </c>
      <c r="W1983" t="s">
        <v>39</v>
      </c>
      <c r="Y1983">
        <v>2018</v>
      </c>
      <c r="Z1983">
        <v>1</v>
      </c>
      <c r="AA1983" t="s">
        <v>909</v>
      </c>
      <c r="AB1983" t="s">
        <v>910</v>
      </c>
      <c r="AC1983" s="1">
        <v>43163</v>
      </c>
      <c r="AE1983" t="s">
        <v>41</v>
      </c>
    </row>
    <row r="1984" spans="1:31" x14ac:dyDescent="0.25">
      <c r="A1984">
        <v>2019</v>
      </c>
      <c r="B1984">
        <v>3</v>
      </c>
      <c r="C1984">
        <v>23</v>
      </c>
      <c r="D1984">
        <v>1</v>
      </c>
      <c r="E1984">
        <v>1</v>
      </c>
      <c r="F1984">
        <v>30000</v>
      </c>
      <c r="G1984">
        <v>3572148</v>
      </c>
      <c r="H1984" t="s">
        <v>907</v>
      </c>
      <c r="I1984" t="s">
        <v>908</v>
      </c>
      <c r="J1984" t="s">
        <v>34</v>
      </c>
      <c r="K1984">
        <v>0</v>
      </c>
      <c r="L1984">
        <v>114</v>
      </c>
      <c r="M1984">
        <v>10</v>
      </c>
      <c r="N1984">
        <v>0</v>
      </c>
      <c r="O1984">
        <v>0</v>
      </c>
      <c r="P1984">
        <v>0</v>
      </c>
      <c r="Q1984" t="s">
        <v>43</v>
      </c>
      <c r="T1984" t="s">
        <v>73</v>
      </c>
      <c r="U1984" t="s">
        <v>139</v>
      </c>
      <c r="V1984" t="s">
        <v>38</v>
      </c>
      <c r="W1984" t="s">
        <v>39</v>
      </c>
      <c r="Y1984">
        <v>2018</v>
      </c>
      <c r="Z1984">
        <v>1</v>
      </c>
      <c r="AA1984" t="s">
        <v>909</v>
      </c>
      <c r="AB1984" t="s">
        <v>910</v>
      </c>
      <c r="AC1984" s="1">
        <v>43163</v>
      </c>
      <c r="AE1984" t="s">
        <v>41</v>
      </c>
    </row>
    <row r="1985" spans="1:31" x14ac:dyDescent="0.25">
      <c r="A1985">
        <v>2019</v>
      </c>
      <c r="B1985">
        <v>3</v>
      </c>
      <c r="C1985">
        <v>23</v>
      </c>
      <c r="D1985">
        <v>1</v>
      </c>
      <c r="E1985">
        <v>1</v>
      </c>
      <c r="F1985">
        <v>30000</v>
      </c>
      <c r="G1985">
        <v>3572148</v>
      </c>
      <c r="H1985" t="s">
        <v>907</v>
      </c>
      <c r="I1985" t="s">
        <v>908</v>
      </c>
      <c r="J1985" t="s">
        <v>34</v>
      </c>
      <c r="K1985">
        <v>0</v>
      </c>
      <c r="L1985">
        <v>123</v>
      </c>
      <c r="M1985">
        <v>30</v>
      </c>
      <c r="N1985">
        <v>0</v>
      </c>
      <c r="O1985">
        <v>255000</v>
      </c>
      <c r="P1985">
        <v>255000</v>
      </c>
      <c r="Q1985" t="s">
        <v>44</v>
      </c>
      <c r="T1985" t="s">
        <v>73</v>
      </c>
      <c r="U1985" t="s">
        <v>139</v>
      </c>
      <c r="V1985" t="s">
        <v>38</v>
      </c>
      <c r="W1985" t="s">
        <v>39</v>
      </c>
      <c r="Y1985">
        <v>2018</v>
      </c>
      <c r="Z1985">
        <v>1</v>
      </c>
      <c r="AA1985" t="s">
        <v>909</v>
      </c>
      <c r="AB1985" t="s">
        <v>910</v>
      </c>
      <c r="AC1985" s="1">
        <v>43163</v>
      </c>
      <c r="AE1985" t="s">
        <v>41</v>
      </c>
    </row>
    <row r="1986" spans="1:31" x14ac:dyDescent="0.25">
      <c r="A1986">
        <v>2019</v>
      </c>
      <c r="B1986">
        <v>3</v>
      </c>
      <c r="C1986">
        <v>23</v>
      </c>
      <c r="D1986">
        <v>1</v>
      </c>
      <c r="E1986">
        <v>1</v>
      </c>
      <c r="F1986">
        <v>30000</v>
      </c>
      <c r="G1986">
        <v>3572148</v>
      </c>
      <c r="H1986" t="s">
        <v>907</v>
      </c>
      <c r="I1986" t="s">
        <v>908</v>
      </c>
      <c r="J1986" t="s">
        <v>34</v>
      </c>
      <c r="K1986">
        <v>0</v>
      </c>
      <c r="L1986">
        <v>125</v>
      </c>
      <c r="M1986">
        <v>30</v>
      </c>
      <c r="N1986">
        <v>0</v>
      </c>
      <c r="O1986">
        <v>0</v>
      </c>
      <c r="P1986">
        <v>0</v>
      </c>
      <c r="Q1986" t="s">
        <v>45</v>
      </c>
      <c r="T1986" t="s">
        <v>73</v>
      </c>
      <c r="U1986" t="s">
        <v>139</v>
      </c>
      <c r="V1986" t="s">
        <v>38</v>
      </c>
      <c r="W1986" t="s">
        <v>39</v>
      </c>
      <c r="Y1986">
        <v>2018</v>
      </c>
      <c r="Z1986">
        <v>1</v>
      </c>
      <c r="AA1986" t="s">
        <v>909</v>
      </c>
      <c r="AB1986" t="s">
        <v>910</v>
      </c>
      <c r="AC1986" s="1">
        <v>43163</v>
      </c>
      <c r="AE1986" t="s">
        <v>41</v>
      </c>
    </row>
    <row r="1987" spans="1:31" x14ac:dyDescent="0.25">
      <c r="A1987">
        <v>2019</v>
      </c>
      <c r="B1987">
        <v>3</v>
      </c>
      <c r="C1987">
        <v>23</v>
      </c>
      <c r="D1987">
        <v>1</v>
      </c>
      <c r="E1987">
        <v>1</v>
      </c>
      <c r="F1987">
        <v>30000</v>
      </c>
      <c r="G1987">
        <v>3572148</v>
      </c>
      <c r="H1987" t="s">
        <v>907</v>
      </c>
      <c r="I1987" t="s">
        <v>908</v>
      </c>
      <c r="J1987" t="s">
        <v>34</v>
      </c>
      <c r="K1987">
        <v>0</v>
      </c>
      <c r="L1987">
        <v>131</v>
      </c>
      <c r="M1987">
        <v>30</v>
      </c>
      <c r="N1987">
        <v>0</v>
      </c>
      <c r="O1987">
        <v>0</v>
      </c>
      <c r="P1987">
        <v>0</v>
      </c>
      <c r="Q1987" t="s">
        <v>46</v>
      </c>
      <c r="T1987" t="s">
        <v>73</v>
      </c>
      <c r="U1987" t="s">
        <v>139</v>
      </c>
      <c r="V1987" t="s">
        <v>38</v>
      </c>
      <c r="W1987" t="s">
        <v>39</v>
      </c>
      <c r="Y1987">
        <v>2018</v>
      </c>
      <c r="Z1987">
        <v>1</v>
      </c>
      <c r="AA1987" t="s">
        <v>909</v>
      </c>
      <c r="AB1987" t="s">
        <v>910</v>
      </c>
      <c r="AC1987" s="1">
        <v>43163</v>
      </c>
      <c r="AE1987" t="s">
        <v>41</v>
      </c>
    </row>
    <row r="1988" spans="1:31" x14ac:dyDescent="0.25">
      <c r="A1988">
        <v>2019</v>
      </c>
      <c r="B1988">
        <v>3</v>
      </c>
      <c r="C1988">
        <v>23</v>
      </c>
      <c r="D1988">
        <v>1</v>
      </c>
      <c r="E1988">
        <v>1</v>
      </c>
      <c r="F1988">
        <v>30000</v>
      </c>
      <c r="G1988">
        <v>3572148</v>
      </c>
      <c r="H1988" t="s">
        <v>907</v>
      </c>
      <c r="I1988" t="s">
        <v>908</v>
      </c>
      <c r="J1988" t="s">
        <v>34</v>
      </c>
      <c r="K1988">
        <v>0</v>
      </c>
      <c r="L1988">
        <v>133</v>
      </c>
      <c r="M1988">
        <v>30</v>
      </c>
      <c r="N1988">
        <v>0</v>
      </c>
      <c r="O1988">
        <v>900000</v>
      </c>
      <c r="P1988">
        <v>900000</v>
      </c>
      <c r="Q1988" t="s">
        <v>47</v>
      </c>
      <c r="T1988" t="s">
        <v>73</v>
      </c>
      <c r="U1988" t="s">
        <v>139</v>
      </c>
      <c r="V1988" t="s">
        <v>38</v>
      </c>
      <c r="W1988" t="s">
        <v>39</v>
      </c>
      <c r="Y1988">
        <v>2018</v>
      </c>
      <c r="Z1988">
        <v>1</v>
      </c>
      <c r="AA1988" t="s">
        <v>909</v>
      </c>
      <c r="AB1988" t="s">
        <v>910</v>
      </c>
      <c r="AC1988" s="1">
        <v>43163</v>
      </c>
      <c r="AE1988" t="s">
        <v>41</v>
      </c>
    </row>
    <row r="1989" spans="1:31" x14ac:dyDescent="0.25">
      <c r="A1989">
        <v>2019</v>
      </c>
      <c r="B1989">
        <v>3</v>
      </c>
      <c r="C1989">
        <v>23</v>
      </c>
      <c r="D1989">
        <v>1</v>
      </c>
      <c r="E1989">
        <v>1</v>
      </c>
      <c r="F1989">
        <v>30000</v>
      </c>
      <c r="G1989">
        <v>3572148</v>
      </c>
      <c r="H1989" t="s">
        <v>907</v>
      </c>
      <c r="I1989" t="s">
        <v>908</v>
      </c>
      <c r="J1989" t="s">
        <v>34</v>
      </c>
      <c r="K1989">
        <v>0</v>
      </c>
      <c r="L1989">
        <v>199</v>
      </c>
      <c r="M1989">
        <v>30</v>
      </c>
      <c r="N1989">
        <v>0</v>
      </c>
      <c r="O1989">
        <v>0</v>
      </c>
      <c r="P1989">
        <v>0</v>
      </c>
      <c r="Q1989" t="s">
        <v>48</v>
      </c>
      <c r="T1989" t="s">
        <v>73</v>
      </c>
      <c r="U1989" t="s">
        <v>139</v>
      </c>
      <c r="V1989" t="s">
        <v>38</v>
      </c>
      <c r="W1989" t="s">
        <v>39</v>
      </c>
      <c r="Y1989">
        <v>2018</v>
      </c>
      <c r="Z1989">
        <v>1</v>
      </c>
      <c r="AA1989" t="s">
        <v>909</v>
      </c>
      <c r="AB1989" t="s">
        <v>910</v>
      </c>
      <c r="AC1989" s="1">
        <v>43163</v>
      </c>
      <c r="AE1989" t="s">
        <v>41</v>
      </c>
    </row>
    <row r="1990" spans="1:31" x14ac:dyDescent="0.25">
      <c r="A1990">
        <v>2019</v>
      </c>
      <c r="B1990">
        <v>3</v>
      </c>
      <c r="C1990">
        <v>23</v>
      </c>
      <c r="D1990">
        <v>1</v>
      </c>
      <c r="E1990">
        <v>1</v>
      </c>
      <c r="F1990">
        <v>30000</v>
      </c>
      <c r="G1990">
        <v>3572148</v>
      </c>
      <c r="H1990" t="s">
        <v>907</v>
      </c>
      <c r="I1990" t="s">
        <v>908</v>
      </c>
      <c r="J1990" t="s">
        <v>34</v>
      </c>
      <c r="K1990">
        <v>0</v>
      </c>
      <c r="L1990">
        <v>232</v>
      </c>
      <c r="M1990">
        <v>30</v>
      </c>
      <c r="N1990">
        <v>0</v>
      </c>
      <c r="O1990">
        <v>0</v>
      </c>
      <c r="P1990">
        <v>0</v>
      </c>
      <c r="Q1990" t="s">
        <v>49</v>
      </c>
      <c r="T1990" t="s">
        <v>73</v>
      </c>
      <c r="U1990" t="s">
        <v>139</v>
      </c>
      <c r="V1990" t="s">
        <v>38</v>
      </c>
      <c r="W1990" t="s">
        <v>39</v>
      </c>
      <c r="Y1990">
        <v>2018</v>
      </c>
      <c r="Z1990">
        <v>1</v>
      </c>
      <c r="AA1990" t="s">
        <v>909</v>
      </c>
      <c r="AB1990" t="s">
        <v>910</v>
      </c>
      <c r="AC1990" s="1">
        <v>43163</v>
      </c>
      <c r="AE1990" t="s">
        <v>41</v>
      </c>
    </row>
    <row r="1991" spans="1:31" x14ac:dyDescent="0.25">
      <c r="A1991">
        <v>2019</v>
      </c>
      <c r="B1991">
        <v>3</v>
      </c>
      <c r="C1991">
        <v>23</v>
      </c>
      <c r="D1991">
        <v>1</v>
      </c>
      <c r="E1991">
        <v>1</v>
      </c>
      <c r="F1991">
        <v>21000</v>
      </c>
      <c r="G1991">
        <v>3580421</v>
      </c>
      <c r="H1991" t="s">
        <v>911</v>
      </c>
      <c r="I1991" t="s">
        <v>912</v>
      </c>
      <c r="J1991" t="s">
        <v>34</v>
      </c>
      <c r="K1991">
        <f>O1991+O1992+O1993+O1994+O1995+O1996+O1997+O1998+O1999</f>
        <v>3200000</v>
      </c>
      <c r="L1991">
        <v>111</v>
      </c>
      <c r="M1991">
        <v>30</v>
      </c>
      <c r="N1991" t="s">
        <v>90</v>
      </c>
      <c r="O1991">
        <v>3200000</v>
      </c>
      <c r="P1991">
        <v>2912000</v>
      </c>
      <c r="Q1991" t="s">
        <v>36</v>
      </c>
      <c r="T1991" t="s">
        <v>73</v>
      </c>
      <c r="U1991" t="s">
        <v>139</v>
      </c>
      <c r="V1991" t="s">
        <v>38</v>
      </c>
      <c r="W1991" t="s">
        <v>39</v>
      </c>
      <c r="Y1991">
        <v>1995</v>
      </c>
      <c r="Z1991">
        <v>1</v>
      </c>
      <c r="AA1991" t="s">
        <v>75</v>
      </c>
      <c r="AB1991" t="s">
        <v>913</v>
      </c>
      <c r="AC1991" s="1">
        <v>35004</v>
      </c>
      <c r="AE1991" t="s">
        <v>41</v>
      </c>
    </row>
    <row r="1992" spans="1:31" x14ac:dyDescent="0.25">
      <c r="A1992">
        <v>2019</v>
      </c>
      <c r="B1992">
        <v>3</v>
      </c>
      <c r="C1992">
        <v>23</v>
      </c>
      <c r="D1992">
        <v>1</v>
      </c>
      <c r="E1992">
        <v>1</v>
      </c>
      <c r="F1992">
        <v>21000</v>
      </c>
      <c r="G1992">
        <v>3580421</v>
      </c>
      <c r="H1992" t="s">
        <v>911</v>
      </c>
      <c r="I1992" t="s">
        <v>912</v>
      </c>
      <c r="J1992" t="s">
        <v>34</v>
      </c>
      <c r="K1992">
        <v>0</v>
      </c>
      <c r="L1992">
        <v>113</v>
      </c>
      <c r="M1992">
        <v>30</v>
      </c>
      <c r="N1992">
        <v>0</v>
      </c>
      <c r="O1992">
        <v>0</v>
      </c>
      <c r="P1992">
        <v>0</v>
      </c>
      <c r="Q1992" t="s">
        <v>42</v>
      </c>
      <c r="T1992" t="s">
        <v>73</v>
      </c>
      <c r="U1992" t="s">
        <v>139</v>
      </c>
      <c r="V1992" t="s">
        <v>38</v>
      </c>
      <c r="W1992" t="s">
        <v>39</v>
      </c>
      <c r="Y1992">
        <v>1995</v>
      </c>
      <c r="Z1992">
        <v>1</v>
      </c>
      <c r="AA1992" t="s">
        <v>75</v>
      </c>
      <c r="AB1992" t="s">
        <v>913</v>
      </c>
      <c r="AC1992" s="1">
        <v>35004</v>
      </c>
      <c r="AE1992" t="s">
        <v>41</v>
      </c>
    </row>
    <row r="1993" spans="1:31" x14ac:dyDescent="0.25">
      <c r="A1993">
        <v>2019</v>
      </c>
      <c r="B1993">
        <v>3</v>
      </c>
      <c r="C1993">
        <v>23</v>
      </c>
      <c r="D1993">
        <v>1</v>
      </c>
      <c r="E1993">
        <v>1</v>
      </c>
      <c r="F1993">
        <v>21000</v>
      </c>
      <c r="G1993">
        <v>3580421</v>
      </c>
      <c r="H1993" t="s">
        <v>911</v>
      </c>
      <c r="I1993" t="s">
        <v>912</v>
      </c>
      <c r="J1993" t="s">
        <v>34</v>
      </c>
      <c r="K1993">
        <v>0</v>
      </c>
      <c r="L1993">
        <v>114</v>
      </c>
      <c r="M1993">
        <v>30</v>
      </c>
      <c r="N1993">
        <v>0</v>
      </c>
      <c r="O1993">
        <v>0</v>
      </c>
      <c r="P1993">
        <v>0</v>
      </c>
      <c r="Q1993" t="s">
        <v>43</v>
      </c>
      <c r="T1993" t="s">
        <v>73</v>
      </c>
      <c r="U1993" t="s">
        <v>139</v>
      </c>
      <c r="V1993" t="s">
        <v>38</v>
      </c>
      <c r="W1993" t="s">
        <v>39</v>
      </c>
      <c r="Y1993">
        <v>1995</v>
      </c>
      <c r="Z1993">
        <v>1</v>
      </c>
      <c r="AA1993" t="s">
        <v>75</v>
      </c>
      <c r="AB1993" t="s">
        <v>913</v>
      </c>
      <c r="AC1993" s="1">
        <v>35004</v>
      </c>
      <c r="AE1993" t="s">
        <v>41</v>
      </c>
    </row>
    <row r="1994" spans="1:31" x14ac:dyDescent="0.25">
      <c r="A1994">
        <v>2019</v>
      </c>
      <c r="B1994">
        <v>3</v>
      </c>
      <c r="C1994">
        <v>23</v>
      </c>
      <c r="D1994">
        <v>1</v>
      </c>
      <c r="E1994">
        <v>1</v>
      </c>
      <c r="F1994">
        <v>21000</v>
      </c>
      <c r="G1994">
        <v>3580421</v>
      </c>
      <c r="H1994" t="s">
        <v>911</v>
      </c>
      <c r="I1994" t="s">
        <v>912</v>
      </c>
      <c r="J1994" t="s">
        <v>34</v>
      </c>
      <c r="K1994">
        <v>0</v>
      </c>
      <c r="L1994">
        <v>123</v>
      </c>
      <c r="M1994">
        <v>30</v>
      </c>
      <c r="N1994">
        <v>0</v>
      </c>
      <c r="O1994">
        <v>0</v>
      </c>
      <c r="P1994">
        <v>0</v>
      </c>
      <c r="Q1994" t="s">
        <v>44</v>
      </c>
      <c r="T1994" t="s">
        <v>73</v>
      </c>
      <c r="U1994" t="s">
        <v>139</v>
      </c>
      <c r="V1994" t="s">
        <v>38</v>
      </c>
      <c r="W1994" t="s">
        <v>39</v>
      </c>
      <c r="Y1994">
        <v>1995</v>
      </c>
      <c r="Z1994">
        <v>1</v>
      </c>
      <c r="AA1994" t="s">
        <v>75</v>
      </c>
      <c r="AB1994" t="s">
        <v>913</v>
      </c>
      <c r="AC1994" s="1">
        <v>35004</v>
      </c>
      <c r="AE1994" t="s">
        <v>41</v>
      </c>
    </row>
    <row r="1995" spans="1:31" x14ac:dyDescent="0.25">
      <c r="A1995">
        <v>2019</v>
      </c>
      <c r="B1995">
        <v>3</v>
      </c>
      <c r="C1995">
        <v>23</v>
      </c>
      <c r="D1995">
        <v>1</v>
      </c>
      <c r="E1995">
        <v>1</v>
      </c>
      <c r="F1995">
        <v>21000</v>
      </c>
      <c r="G1995">
        <v>3580421</v>
      </c>
      <c r="H1995" t="s">
        <v>911</v>
      </c>
      <c r="I1995" t="s">
        <v>912</v>
      </c>
      <c r="J1995" t="s">
        <v>34</v>
      </c>
      <c r="K1995">
        <v>0</v>
      </c>
      <c r="L1995">
        <v>125</v>
      </c>
      <c r="M1995">
        <v>30</v>
      </c>
      <c r="N1995">
        <v>0</v>
      </c>
      <c r="O1995">
        <v>0</v>
      </c>
      <c r="P1995">
        <v>0</v>
      </c>
      <c r="Q1995" t="s">
        <v>45</v>
      </c>
      <c r="T1995" t="s">
        <v>73</v>
      </c>
      <c r="U1995" t="s">
        <v>139</v>
      </c>
      <c r="V1995" t="s">
        <v>38</v>
      </c>
      <c r="W1995" t="s">
        <v>39</v>
      </c>
      <c r="Y1995">
        <v>1995</v>
      </c>
      <c r="Z1995">
        <v>1</v>
      </c>
      <c r="AA1995" t="s">
        <v>75</v>
      </c>
      <c r="AB1995" t="s">
        <v>913</v>
      </c>
      <c r="AC1995" s="1">
        <v>35004</v>
      </c>
      <c r="AE1995" t="s">
        <v>41</v>
      </c>
    </row>
    <row r="1996" spans="1:31" x14ac:dyDescent="0.25">
      <c r="A1996">
        <v>2019</v>
      </c>
      <c r="B1996">
        <v>3</v>
      </c>
      <c r="C1996">
        <v>23</v>
      </c>
      <c r="D1996">
        <v>1</v>
      </c>
      <c r="E1996">
        <v>1</v>
      </c>
      <c r="F1996">
        <v>21000</v>
      </c>
      <c r="G1996">
        <v>3580421</v>
      </c>
      <c r="H1996" t="s">
        <v>911</v>
      </c>
      <c r="I1996" t="s">
        <v>912</v>
      </c>
      <c r="J1996" t="s">
        <v>34</v>
      </c>
      <c r="K1996">
        <v>0</v>
      </c>
      <c r="L1996">
        <v>131</v>
      </c>
      <c r="M1996">
        <v>30</v>
      </c>
      <c r="N1996">
        <v>0</v>
      </c>
      <c r="O1996">
        <v>0</v>
      </c>
      <c r="P1996">
        <v>0</v>
      </c>
      <c r="Q1996" t="s">
        <v>46</v>
      </c>
      <c r="T1996" t="s">
        <v>73</v>
      </c>
      <c r="U1996" t="s">
        <v>139</v>
      </c>
      <c r="V1996" t="s">
        <v>38</v>
      </c>
      <c r="W1996" t="s">
        <v>39</v>
      </c>
      <c r="Y1996">
        <v>1995</v>
      </c>
      <c r="Z1996">
        <v>1</v>
      </c>
      <c r="AA1996" t="s">
        <v>75</v>
      </c>
      <c r="AB1996" t="s">
        <v>913</v>
      </c>
      <c r="AC1996" s="1">
        <v>35004</v>
      </c>
      <c r="AE1996" t="s">
        <v>41</v>
      </c>
    </row>
    <row r="1997" spans="1:31" x14ac:dyDescent="0.25">
      <c r="A1997">
        <v>2019</v>
      </c>
      <c r="B1997">
        <v>3</v>
      </c>
      <c r="C1997">
        <v>23</v>
      </c>
      <c r="D1997">
        <v>1</v>
      </c>
      <c r="E1997">
        <v>1</v>
      </c>
      <c r="F1997">
        <v>21000</v>
      </c>
      <c r="G1997">
        <v>3580421</v>
      </c>
      <c r="H1997" t="s">
        <v>911</v>
      </c>
      <c r="I1997" t="s">
        <v>912</v>
      </c>
      <c r="J1997" t="s">
        <v>34</v>
      </c>
      <c r="K1997">
        <v>0</v>
      </c>
      <c r="L1997">
        <v>133</v>
      </c>
      <c r="M1997">
        <v>30</v>
      </c>
      <c r="N1997">
        <v>0</v>
      </c>
      <c r="O1997">
        <v>0</v>
      </c>
      <c r="P1997">
        <v>0</v>
      </c>
      <c r="Q1997" t="s">
        <v>47</v>
      </c>
      <c r="T1997" t="s">
        <v>73</v>
      </c>
      <c r="U1997" t="s">
        <v>139</v>
      </c>
      <c r="V1997" t="s">
        <v>38</v>
      </c>
      <c r="W1997" t="s">
        <v>39</v>
      </c>
      <c r="Y1997">
        <v>1995</v>
      </c>
      <c r="Z1997">
        <v>1</v>
      </c>
      <c r="AA1997" t="s">
        <v>75</v>
      </c>
      <c r="AB1997" t="s">
        <v>913</v>
      </c>
      <c r="AC1997" s="1">
        <v>35004</v>
      </c>
      <c r="AE1997" t="s">
        <v>41</v>
      </c>
    </row>
    <row r="1998" spans="1:31" x14ac:dyDescent="0.25">
      <c r="A1998">
        <v>2019</v>
      </c>
      <c r="B1998">
        <v>3</v>
      </c>
      <c r="C1998">
        <v>23</v>
      </c>
      <c r="D1998">
        <v>1</v>
      </c>
      <c r="E1998">
        <v>1</v>
      </c>
      <c r="F1998">
        <v>21000</v>
      </c>
      <c r="G1998">
        <v>3580421</v>
      </c>
      <c r="H1998" t="s">
        <v>911</v>
      </c>
      <c r="I1998" t="s">
        <v>912</v>
      </c>
      <c r="J1998" t="s">
        <v>34</v>
      </c>
      <c r="K1998">
        <v>0</v>
      </c>
      <c r="L1998">
        <v>199</v>
      </c>
      <c r="M1998">
        <v>30</v>
      </c>
      <c r="N1998">
        <v>0</v>
      </c>
      <c r="O1998">
        <v>0</v>
      </c>
      <c r="P1998">
        <v>0</v>
      </c>
      <c r="Q1998" t="s">
        <v>48</v>
      </c>
      <c r="T1998" t="s">
        <v>73</v>
      </c>
      <c r="U1998" t="s">
        <v>139</v>
      </c>
      <c r="V1998" t="s">
        <v>38</v>
      </c>
      <c r="W1998" t="s">
        <v>39</v>
      </c>
      <c r="Y1998">
        <v>1995</v>
      </c>
      <c r="Z1998">
        <v>1</v>
      </c>
      <c r="AA1998" t="s">
        <v>75</v>
      </c>
      <c r="AB1998" t="s">
        <v>913</v>
      </c>
      <c r="AC1998" s="1">
        <v>35004</v>
      </c>
      <c r="AE1998" t="s">
        <v>41</v>
      </c>
    </row>
    <row r="1999" spans="1:31" x14ac:dyDescent="0.25">
      <c r="A1999">
        <v>2019</v>
      </c>
      <c r="B1999">
        <v>3</v>
      </c>
      <c r="C1999">
        <v>23</v>
      </c>
      <c r="D1999">
        <v>1</v>
      </c>
      <c r="E1999">
        <v>1</v>
      </c>
      <c r="F1999">
        <v>21000</v>
      </c>
      <c r="G1999">
        <v>3580421</v>
      </c>
      <c r="H1999" t="s">
        <v>911</v>
      </c>
      <c r="I1999" t="s">
        <v>912</v>
      </c>
      <c r="J1999" t="s">
        <v>34</v>
      </c>
      <c r="K1999">
        <v>0</v>
      </c>
      <c r="L1999">
        <v>232</v>
      </c>
      <c r="M1999">
        <v>30</v>
      </c>
      <c r="N1999">
        <v>0</v>
      </c>
      <c r="O1999">
        <v>0</v>
      </c>
      <c r="P1999">
        <v>0</v>
      </c>
      <c r="Q1999" t="s">
        <v>49</v>
      </c>
      <c r="T1999" t="s">
        <v>73</v>
      </c>
      <c r="U1999" t="s">
        <v>139</v>
      </c>
      <c r="V1999" t="s">
        <v>38</v>
      </c>
      <c r="W1999" t="s">
        <v>39</v>
      </c>
      <c r="Y1999">
        <v>1995</v>
      </c>
      <c r="Z1999">
        <v>1</v>
      </c>
      <c r="AA1999" t="s">
        <v>75</v>
      </c>
      <c r="AB1999" t="s">
        <v>913</v>
      </c>
      <c r="AC1999" s="1">
        <v>35004</v>
      </c>
      <c r="AE1999" t="s">
        <v>41</v>
      </c>
    </row>
    <row r="2000" spans="1:31" x14ac:dyDescent="0.25">
      <c r="A2000">
        <v>2019</v>
      </c>
      <c r="B2000">
        <v>3</v>
      </c>
      <c r="C2000">
        <v>23</v>
      </c>
      <c r="D2000">
        <v>1</v>
      </c>
      <c r="E2000">
        <v>1</v>
      </c>
      <c r="F2000">
        <v>21000</v>
      </c>
      <c r="G2000">
        <v>3618227</v>
      </c>
      <c r="H2000" t="s">
        <v>914</v>
      </c>
      <c r="I2000" t="s">
        <v>915</v>
      </c>
      <c r="J2000" t="s">
        <v>34</v>
      </c>
      <c r="K2000">
        <f>O2000+O2001+O2002+O2003+O2004+O2005+O2006+O2007+O2008</f>
        <v>6500000</v>
      </c>
      <c r="L2000">
        <v>111</v>
      </c>
      <c r="M2000">
        <v>30</v>
      </c>
      <c r="N2000" t="s">
        <v>52</v>
      </c>
      <c r="O2000">
        <v>4100000</v>
      </c>
      <c r="P2000">
        <v>3731000</v>
      </c>
      <c r="Q2000" t="s">
        <v>36</v>
      </c>
      <c r="T2000" t="s">
        <v>37</v>
      </c>
      <c r="U2000" t="s">
        <v>229</v>
      </c>
      <c r="V2000" t="s">
        <v>38</v>
      </c>
      <c r="W2000" t="s">
        <v>39</v>
      </c>
      <c r="Y2000">
        <v>2010</v>
      </c>
      <c r="Z2000">
        <v>1</v>
      </c>
      <c r="AA2000" t="s">
        <v>916</v>
      </c>
      <c r="AB2000" t="s">
        <v>917</v>
      </c>
      <c r="AC2000" s="1">
        <v>40513</v>
      </c>
      <c r="AE2000" t="s">
        <v>41</v>
      </c>
    </row>
    <row r="2001" spans="1:31" x14ac:dyDescent="0.25">
      <c r="A2001">
        <v>2019</v>
      </c>
      <c r="B2001">
        <v>3</v>
      </c>
      <c r="C2001">
        <v>23</v>
      </c>
      <c r="D2001">
        <v>1</v>
      </c>
      <c r="E2001">
        <v>1</v>
      </c>
      <c r="F2001">
        <v>21000</v>
      </c>
      <c r="G2001">
        <v>3618227</v>
      </c>
      <c r="H2001" t="s">
        <v>914</v>
      </c>
      <c r="I2001" t="s">
        <v>915</v>
      </c>
      <c r="J2001" t="s">
        <v>34</v>
      </c>
      <c r="K2001">
        <v>0</v>
      </c>
      <c r="L2001">
        <v>113</v>
      </c>
      <c r="M2001">
        <v>30</v>
      </c>
      <c r="N2001">
        <v>0</v>
      </c>
      <c r="O2001">
        <v>0</v>
      </c>
      <c r="P2001">
        <v>0</v>
      </c>
      <c r="Q2001" t="s">
        <v>42</v>
      </c>
      <c r="T2001" t="s">
        <v>37</v>
      </c>
      <c r="U2001" t="s">
        <v>229</v>
      </c>
      <c r="V2001" t="s">
        <v>38</v>
      </c>
      <c r="W2001" t="s">
        <v>39</v>
      </c>
      <c r="Y2001">
        <v>2010</v>
      </c>
      <c r="Z2001">
        <v>1</v>
      </c>
      <c r="AA2001" t="s">
        <v>916</v>
      </c>
      <c r="AB2001" t="s">
        <v>917</v>
      </c>
      <c r="AC2001" s="1">
        <v>40513</v>
      </c>
      <c r="AE2001" t="s">
        <v>41</v>
      </c>
    </row>
    <row r="2002" spans="1:31" x14ac:dyDescent="0.25">
      <c r="A2002">
        <v>2019</v>
      </c>
      <c r="B2002">
        <v>3</v>
      </c>
      <c r="C2002">
        <v>23</v>
      </c>
      <c r="D2002">
        <v>1</v>
      </c>
      <c r="E2002">
        <v>1</v>
      </c>
      <c r="F2002">
        <v>21000</v>
      </c>
      <c r="G2002">
        <v>3618227</v>
      </c>
      <c r="H2002" t="s">
        <v>914</v>
      </c>
      <c r="I2002" t="s">
        <v>915</v>
      </c>
      <c r="J2002" t="s">
        <v>34</v>
      </c>
      <c r="K2002">
        <v>0</v>
      </c>
      <c r="L2002">
        <v>114</v>
      </c>
      <c r="M2002">
        <v>10</v>
      </c>
      <c r="N2002">
        <v>0</v>
      </c>
      <c r="O2002">
        <v>0</v>
      </c>
      <c r="P2002">
        <v>0</v>
      </c>
      <c r="Q2002" t="s">
        <v>43</v>
      </c>
      <c r="T2002" t="s">
        <v>37</v>
      </c>
      <c r="U2002" t="s">
        <v>229</v>
      </c>
      <c r="V2002" t="s">
        <v>38</v>
      </c>
      <c r="W2002" t="s">
        <v>39</v>
      </c>
      <c r="Y2002">
        <v>2010</v>
      </c>
      <c r="Z2002">
        <v>1</v>
      </c>
      <c r="AA2002" t="s">
        <v>916</v>
      </c>
      <c r="AB2002" t="s">
        <v>917</v>
      </c>
      <c r="AC2002" s="1">
        <v>40513</v>
      </c>
      <c r="AE2002" t="s">
        <v>41</v>
      </c>
    </row>
    <row r="2003" spans="1:31" x14ac:dyDescent="0.25">
      <c r="A2003">
        <v>2019</v>
      </c>
      <c r="B2003">
        <v>3</v>
      </c>
      <c r="C2003">
        <v>23</v>
      </c>
      <c r="D2003">
        <v>1</v>
      </c>
      <c r="E2003">
        <v>1</v>
      </c>
      <c r="F2003">
        <v>21000</v>
      </c>
      <c r="G2003">
        <v>3618227</v>
      </c>
      <c r="H2003" t="s">
        <v>914</v>
      </c>
      <c r="I2003" t="s">
        <v>915</v>
      </c>
      <c r="J2003" t="s">
        <v>34</v>
      </c>
      <c r="K2003">
        <v>0</v>
      </c>
      <c r="L2003">
        <v>123</v>
      </c>
      <c r="M2003">
        <v>30</v>
      </c>
      <c r="N2003">
        <v>0</v>
      </c>
      <c r="O2003">
        <v>0</v>
      </c>
      <c r="P2003">
        <v>0</v>
      </c>
      <c r="Q2003" t="s">
        <v>44</v>
      </c>
      <c r="T2003" t="s">
        <v>37</v>
      </c>
      <c r="U2003" t="s">
        <v>229</v>
      </c>
      <c r="V2003" t="s">
        <v>38</v>
      </c>
      <c r="W2003" t="s">
        <v>39</v>
      </c>
      <c r="Y2003">
        <v>2010</v>
      </c>
      <c r="Z2003">
        <v>1</v>
      </c>
      <c r="AA2003" t="s">
        <v>916</v>
      </c>
      <c r="AB2003" t="s">
        <v>917</v>
      </c>
      <c r="AC2003" s="1">
        <v>40513</v>
      </c>
      <c r="AE2003" t="s">
        <v>41</v>
      </c>
    </row>
    <row r="2004" spans="1:31" x14ac:dyDescent="0.25">
      <c r="A2004">
        <v>2019</v>
      </c>
      <c r="B2004">
        <v>3</v>
      </c>
      <c r="C2004">
        <v>23</v>
      </c>
      <c r="D2004">
        <v>1</v>
      </c>
      <c r="E2004">
        <v>1</v>
      </c>
      <c r="F2004">
        <v>21000</v>
      </c>
      <c r="G2004">
        <v>3618227</v>
      </c>
      <c r="H2004" t="s">
        <v>914</v>
      </c>
      <c r="I2004" t="s">
        <v>915</v>
      </c>
      <c r="J2004" t="s">
        <v>34</v>
      </c>
      <c r="K2004">
        <v>0</v>
      </c>
      <c r="L2004">
        <v>125</v>
      </c>
      <c r="M2004">
        <v>30</v>
      </c>
      <c r="N2004">
        <v>0</v>
      </c>
      <c r="O2004">
        <v>0</v>
      </c>
      <c r="P2004">
        <v>0</v>
      </c>
      <c r="Q2004" t="s">
        <v>45</v>
      </c>
      <c r="T2004" t="s">
        <v>37</v>
      </c>
      <c r="U2004" t="s">
        <v>229</v>
      </c>
      <c r="V2004" t="s">
        <v>38</v>
      </c>
      <c r="W2004" t="s">
        <v>39</v>
      </c>
      <c r="Y2004">
        <v>2010</v>
      </c>
      <c r="Z2004">
        <v>1</v>
      </c>
      <c r="AA2004" t="s">
        <v>916</v>
      </c>
      <c r="AB2004" t="s">
        <v>917</v>
      </c>
      <c r="AC2004" s="1">
        <v>40513</v>
      </c>
      <c r="AE2004" t="s">
        <v>41</v>
      </c>
    </row>
    <row r="2005" spans="1:31" x14ac:dyDescent="0.25">
      <c r="A2005">
        <v>2019</v>
      </c>
      <c r="B2005">
        <v>3</v>
      </c>
      <c r="C2005">
        <v>23</v>
      </c>
      <c r="D2005">
        <v>1</v>
      </c>
      <c r="E2005">
        <v>1</v>
      </c>
      <c r="F2005">
        <v>21000</v>
      </c>
      <c r="G2005">
        <v>3618227</v>
      </c>
      <c r="H2005" t="s">
        <v>914</v>
      </c>
      <c r="I2005" t="s">
        <v>915</v>
      </c>
      <c r="J2005" t="s">
        <v>34</v>
      </c>
      <c r="K2005">
        <v>0</v>
      </c>
      <c r="L2005">
        <v>131</v>
      </c>
      <c r="M2005">
        <v>30</v>
      </c>
      <c r="N2005">
        <v>0</v>
      </c>
      <c r="O2005">
        <v>0</v>
      </c>
      <c r="P2005">
        <v>0</v>
      </c>
      <c r="Q2005" t="s">
        <v>46</v>
      </c>
      <c r="T2005" t="s">
        <v>37</v>
      </c>
      <c r="U2005" t="s">
        <v>229</v>
      </c>
      <c r="V2005" t="s">
        <v>38</v>
      </c>
      <c r="W2005" t="s">
        <v>39</v>
      </c>
      <c r="Y2005">
        <v>2010</v>
      </c>
      <c r="Z2005">
        <v>1</v>
      </c>
      <c r="AA2005" t="s">
        <v>916</v>
      </c>
      <c r="AB2005" t="s">
        <v>917</v>
      </c>
      <c r="AC2005" s="1">
        <v>40513</v>
      </c>
      <c r="AE2005" t="s">
        <v>41</v>
      </c>
    </row>
    <row r="2006" spans="1:31" x14ac:dyDescent="0.25">
      <c r="A2006">
        <v>2019</v>
      </c>
      <c r="B2006">
        <v>3</v>
      </c>
      <c r="C2006">
        <v>23</v>
      </c>
      <c r="D2006">
        <v>1</v>
      </c>
      <c r="E2006">
        <v>1</v>
      </c>
      <c r="F2006">
        <v>21000</v>
      </c>
      <c r="G2006">
        <v>3618227</v>
      </c>
      <c r="H2006" t="s">
        <v>914</v>
      </c>
      <c r="I2006" t="s">
        <v>915</v>
      </c>
      <c r="J2006" t="s">
        <v>34</v>
      </c>
      <c r="K2006">
        <v>0</v>
      </c>
      <c r="L2006">
        <v>133</v>
      </c>
      <c r="M2006">
        <v>30</v>
      </c>
      <c r="N2006">
        <v>0</v>
      </c>
      <c r="O2006">
        <v>1500000</v>
      </c>
      <c r="P2006">
        <v>1500000</v>
      </c>
      <c r="Q2006" t="s">
        <v>47</v>
      </c>
      <c r="T2006" t="s">
        <v>37</v>
      </c>
      <c r="U2006" t="s">
        <v>229</v>
      </c>
      <c r="V2006" t="s">
        <v>38</v>
      </c>
      <c r="W2006" t="s">
        <v>39</v>
      </c>
      <c r="Y2006">
        <v>2010</v>
      </c>
      <c r="Z2006">
        <v>1</v>
      </c>
      <c r="AA2006" t="s">
        <v>916</v>
      </c>
      <c r="AB2006" t="s">
        <v>917</v>
      </c>
      <c r="AC2006" s="1">
        <v>40513</v>
      </c>
      <c r="AE2006" t="s">
        <v>41</v>
      </c>
    </row>
    <row r="2007" spans="1:31" x14ac:dyDescent="0.25">
      <c r="A2007">
        <v>2019</v>
      </c>
      <c r="B2007">
        <v>3</v>
      </c>
      <c r="C2007">
        <v>23</v>
      </c>
      <c r="D2007">
        <v>1</v>
      </c>
      <c r="E2007">
        <v>1</v>
      </c>
      <c r="F2007">
        <v>21000</v>
      </c>
      <c r="G2007">
        <v>3618227</v>
      </c>
      <c r="H2007" t="s">
        <v>914</v>
      </c>
      <c r="I2007" t="s">
        <v>915</v>
      </c>
      <c r="J2007" t="s">
        <v>34</v>
      </c>
      <c r="K2007">
        <v>0</v>
      </c>
      <c r="L2007">
        <v>199</v>
      </c>
      <c r="M2007">
        <v>30</v>
      </c>
      <c r="N2007">
        <v>0</v>
      </c>
      <c r="O2007">
        <v>900000</v>
      </c>
      <c r="P2007">
        <v>819000</v>
      </c>
      <c r="Q2007" t="s">
        <v>48</v>
      </c>
      <c r="T2007" t="s">
        <v>37</v>
      </c>
      <c r="U2007" t="s">
        <v>229</v>
      </c>
      <c r="V2007" t="s">
        <v>38</v>
      </c>
      <c r="W2007" t="s">
        <v>39</v>
      </c>
      <c r="Y2007">
        <v>2010</v>
      </c>
      <c r="Z2007">
        <v>1</v>
      </c>
      <c r="AA2007" t="s">
        <v>916</v>
      </c>
      <c r="AB2007" t="s">
        <v>917</v>
      </c>
      <c r="AC2007" s="1">
        <v>40513</v>
      </c>
      <c r="AE2007" t="s">
        <v>41</v>
      </c>
    </row>
    <row r="2008" spans="1:31" x14ac:dyDescent="0.25">
      <c r="A2008">
        <v>2019</v>
      </c>
      <c r="B2008">
        <v>3</v>
      </c>
      <c r="C2008">
        <v>23</v>
      </c>
      <c r="D2008">
        <v>1</v>
      </c>
      <c r="E2008">
        <v>1</v>
      </c>
      <c r="F2008">
        <v>21000</v>
      </c>
      <c r="G2008">
        <v>3618227</v>
      </c>
      <c r="H2008" t="s">
        <v>914</v>
      </c>
      <c r="I2008" t="s">
        <v>915</v>
      </c>
      <c r="J2008" t="s">
        <v>34</v>
      </c>
      <c r="K2008">
        <v>0</v>
      </c>
      <c r="L2008">
        <v>232</v>
      </c>
      <c r="M2008">
        <v>30</v>
      </c>
      <c r="N2008">
        <v>0</v>
      </c>
      <c r="O2008">
        <v>0</v>
      </c>
      <c r="P2008">
        <v>0</v>
      </c>
      <c r="Q2008" t="s">
        <v>49</v>
      </c>
      <c r="T2008" t="s">
        <v>37</v>
      </c>
      <c r="U2008" t="s">
        <v>229</v>
      </c>
      <c r="V2008" t="s">
        <v>38</v>
      </c>
      <c r="W2008" t="s">
        <v>39</v>
      </c>
      <c r="Y2008">
        <v>2010</v>
      </c>
      <c r="Z2008">
        <v>1</v>
      </c>
      <c r="AA2008" t="s">
        <v>916</v>
      </c>
      <c r="AB2008" t="s">
        <v>917</v>
      </c>
      <c r="AC2008" s="1">
        <v>40513</v>
      </c>
      <c r="AE2008" t="s">
        <v>41</v>
      </c>
    </row>
    <row r="2009" spans="1:31" x14ac:dyDescent="0.25">
      <c r="A2009">
        <v>2019</v>
      </c>
      <c r="B2009">
        <v>3</v>
      </c>
      <c r="C2009">
        <v>23</v>
      </c>
      <c r="D2009">
        <v>1</v>
      </c>
      <c r="E2009">
        <v>1</v>
      </c>
      <c r="F2009">
        <v>32000</v>
      </c>
      <c r="G2009">
        <v>3619512</v>
      </c>
      <c r="H2009" t="s">
        <v>918</v>
      </c>
      <c r="I2009" t="s">
        <v>919</v>
      </c>
      <c r="J2009" t="s">
        <v>34</v>
      </c>
      <c r="K2009">
        <f>O2009+O2010+O2011+O2012+O2013+O2014+O2015+O2016+O2017</f>
        <v>2706000</v>
      </c>
      <c r="L2009">
        <v>111</v>
      </c>
      <c r="M2009">
        <v>10</v>
      </c>
      <c r="N2009" t="s">
        <v>72</v>
      </c>
      <c r="O2009">
        <v>2400000</v>
      </c>
      <c r="P2009">
        <v>2184000</v>
      </c>
      <c r="Q2009" t="s">
        <v>36</v>
      </c>
      <c r="T2009" t="s">
        <v>73</v>
      </c>
      <c r="U2009" t="s">
        <v>139</v>
      </c>
      <c r="V2009" t="s">
        <v>38</v>
      </c>
      <c r="W2009" t="s">
        <v>39</v>
      </c>
      <c r="Y2009">
        <v>2015</v>
      </c>
      <c r="Z2009">
        <v>1</v>
      </c>
      <c r="AA2009" t="s">
        <v>75</v>
      </c>
      <c r="AB2009" t="s">
        <v>920</v>
      </c>
      <c r="AC2009" s="1">
        <v>42339</v>
      </c>
      <c r="AE2009" t="s">
        <v>41</v>
      </c>
    </row>
    <row r="2010" spans="1:31" x14ac:dyDescent="0.25">
      <c r="A2010">
        <v>2019</v>
      </c>
      <c r="B2010">
        <v>3</v>
      </c>
      <c r="C2010">
        <v>23</v>
      </c>
      <c r="D2010">
        <v>1</v>
      </c>
      <c r="E2010">
        <v>1</v>
      </c>
      <c r="F2010">
        <v>32000</v>
      </c>
      <c r="G2010">
        <v>3619512</v>
      </c>
      <c r="H2010" t="s">
        <v>918</v>
      </c>
      <c r="I2010" t="s">
        <v>919</v>
      </c>
      <c r="J2010" t="s">
        <v>34</v>
      </c>
      <c r="K2010">
        <v>0</v>
      </c>
      <c r="L2010">
        <v>113</v>
      </c>
      <c r="M2010">
        <v>30</v>
      </c>
      <c r="N2010">
        <v>0</v>
      </c>
      <c r="O2010">
        <v>0</v>
      </c>
      <c r="P2010">
        <v>0</v>
      </c>
      <c r="Q2010" t="s">
        <v>42</v>
      </c>
      <c r="T2010" t="s">
        <v>73</v>
      </c>
      <c r="U2010" t="s">
        <v>139</v>
      </c>
      <c r="V2010" t="s">
        <v>38</v>
      </c>
      <c r="W2010" t="s">
        <v>39</v>
      </c>
      <c r="Y2010">
        <v>2015</v>
      </c>
      <c r="Z2010">
        <v>1</v>
      </c>
      <c r="AA2010" t="s">
        <v>75</v>
      </c>
      <c r="AB2010" t="s">
        <v>920</v>
      </c>
      <c r="AC2010" s="1">
        <v>42339</v>
      </c>
      <c r="AE2010" t="s">
        <v>41</v>
      </c>
    </row>
    <row r="2011" spans="1:31" x14ac:dyDescent="0.25">
      <c r="A2011">
        <v>2019</v>
      </c>
      <c r="B2011">
        <v>3</v>
      </c>
      <c r="C2011">
        <v>23</v>
      </c>
      <c r="D2011">
        <v>1</v>
      </c>
      <c r="E2011">
        <v>1</v>
      </c>
      <c r="F2011">
        <v>32000</v>
      </c>
      <c r="G2011">
        <v>3619512</v>
      </c>
      <c r="H2011" t="s">
        <v>918</v>
      </c>
      <c r="I2011" t="s">
        <v>919</v>
      </c>
      <c r="J2011" t="s">
        <v>34</v>
      </c>
      <c r="K2011">
        <v>0</v>
      </c>
      <c r="L2011">
        <v>114</v>
      </c>
      <c r="M2011">
        <v>10</v>
      </c>
      <c r="N2011">
        <v>0</v>
      </c>
      <c r="O2011">
        <v>0</v>
      </c>
      <c r="P2011">
        <v>0</v>
      </c>
      <c r="Q2011" t="s">
        <v>43</v>
      </c>
      <c r="T2011" t="s">
        <v>73</v>
      </c>
      <c r="U2011" t="s">
        <v>139</v>
      </c>
      <c r="V2011" t="s">
        <v>38</v>
      </c>
      <c r="W2011" t="s">
        <v>39</v>
      </c>
      <c r="Y2011">
        <v>2015</v>
      </c>
      <c r="Z2011">
        <v>1</v>
      </c>
      <c r="AA2011" t="s">
        <v>75</v>
      </c>
      <c r="AB2011" t="s">
        <v>920</v>
      </c>
      <c r="AC2011" s="1">
        <v>42339</v>
      </c>
      <c r="AE2011" t="s">
        <v>41</v>
      </c>
    </row>
    <row r="2012" spans="1:31" x14ac:dyDescent="0.25">
      <c r="A2012">
        <v>2019</v>
      </c>
      <c r="B2012">
        <v>3</v>
      </c>
      <c r="C2012">
        <v>23</v>
      </c>
      <c r="D2012">
        <v>1</v>
      </c>
      <c r="E2012">
        <v>1</v>
      </c>
      <c r="F2012">
        <v>32000</v>
      </c>
      <c r="G2012">
        <v>3619512</v>
      </c>
      <c r="H2012" t="s">
        <v>918</v>
      </c>
      <c r="I2012" t="s">
        <v>919</v>
      </c>
      <c r="J2012" t="s">
        <v>34</v>
      </c>
      <c r="K2012">
        <v>0</v>
      </c>
      <c r="L2012">
        <v>123</v>
      </c>
      <c r="M2012">
        <v>30</v>
      </c>
      <c r="N2012">
        <v>0</v>
      </c>
      <c r="O2012">
        <v>306000</v>
      </c>
      <c r="P2012">
        <v>306000</v>
      </c>
      <c r="Q2012" t="s">
        <v>44</v>
      </c>
      <c r="T2012" t="s">
        <v>73</v>
      </c>
      <c r="U2012" t="s">
        <v>139</v>
      </c>
      <c r="V2012" t="s">
        <v>38</v>
      </c>
      <c r="W2012" t="s">
        <v>39</v>
      </c>
      <c r="Y2012">
        <v>2015</v>
      </c>
      <c r="Z2012">
        <v>1</v>
      </c>
      <c r="AA2012" t="s">
        <v>75</v>
      </c>
      <c r="AB2012" t="s">
        <v>920</v>
      </c>
      <c r="AC2012" s="1">
        <v>42339</v>
      </c>
      <c r="AE2012" t="s">
        <v>41</v>
      </c>
    </row>
    <row r="2013" spans="1:31" x14ac:dyDescent="0.25">
      <c r="A2013">
        <v>2019</v>
      </c>
      <c r="B2013">
        <v>3</v>
      </c>
      <c r="C2013">
        <v>23</v>
      </c>
      <c r="D2013">
        <v>1</v>
      </c>
      <c r="E2013">
        <v>1</v>
      </c>
      <c r="F2013">
        <v>32000</v>
      </c>
      <c r="G2013">
        <v>3619512</v>
      </c>
      <c r="H2013" t="s">
        <v>918</v>
      </c>
      <c r="I2013" t="s">
        <v>919</v>
      </c>
      <c r="J2013" t="s">
        <v>34</v>
      </c>
      <c r="K2013">
        <v>0</v>
      </c>
      <c r="L2013">
        <v>125</v>
      </c>
      <c r="M2013">
        <v>30</v>
      </c>
      <c r="N2013">
        <v>0</v>
      </c>
      <c r="O2013">
        <v>0</v>
      </c>
      <c r="P2013">
        <v>0</v>
      </c>
      <c r="Q2013" t="s">
        <v>45</v>
      </c>
      <c r="T2013" t="s">
        <v>73</v>
      </c>
      <c r="U2013" t="s">
        <v>139</v>
      </c>
      <c r="V2013" t="s">
        <v>38</v>
      </c>
      <c r="W2013" t="s">
        <v>39</v>
      </c>
      <c r="Y2013">
        <v>2015</v>
      </c>
      <c r="Z2013">
        <v>1</v>
      </c>
      <c r="AA2013" t="s">
        <v>75</v>
      </c>
      <c r="AB2013" t="s">
        <v>920</v>
      </c>
      <c r="AC2013" s="1">
        <v>42339</v>
      </c>
      <c r="AE2013" t="s">
        <v>41</v>
      </c>
    </row>
    <row r="2014" spans="1:31" x14ac:dyDescent="0.25">
      <c r="A2014">
        <v>2019</v>
      </c>
      <c r="B2014">
        <v>3</v>
      </c>
      <c r="C2014">
        <v>23</v>
      </c>
      <c r="D2014">
        <v>1</v>
      </c>
      <c r="E2014">
        <v>1</v>
      </c>
      <c r="F2014">
        <v>32000</v>
      </c>
      <c r="G2014">
        <v>3619512</v>
      </c>
      <c r="H2014" t="s">
        <v>918</v>
      </c>
      <c r="I2014" t="s">
        <v>919</v>
      </c>
      <c r="J2014" t="s">
        <v>34</v>
      </c>
      <c r="K2014">
        <v>0</v>
      </c>
      <c r="L2014">
        <v>131</v>
      </c>
      <c r="M2014">
        <v>30</v>
      </c>
      <c r="N2014">
        <v>0</v>
      </c>
      <c r="O2014">
        <v>0</v>
      </c>
      <c r="P2014">
        <v>0</v>
      </c>
      <c r="Q2014" t="s">
        <v>46</v>
      </c>
      <c r="T2014" t="s">
        <v>73</v>
      </c>
      <c r="U2014" t="s">
        <v>139</v>
      </c>
      <c r="V2014" t="s">
        <v>38</v>
      </c>
      <c r="W2014" t="s">
        <v>39</v>
      </c>
      <c r="Y2014">
        <v>2015</v>
      </c>
      <c r="Z2014">
        <v>1</v>
      </c>
      <c r="AA2014" t="s">
        <v>75</v>
      </c>
      <c r="AB2014" t="s">
        <v>920</v>
      </c>
      <c r="AC2014" s="1">
        <v>42339</v>
      </c>
      <c r="AE2014" t="s">
        <v>41</v>
      </c>
    </row>
    <row r="2015" spans="1:31" x14ac:dyDescent="0.25">
      <c r="A2015">
        <v>2019</v>
      </c>
      <c r="B2015">
        <v>3</v>
      </c>
      <c r="C2015">
        <v>23</v>
      </c>
      <c r="D2015">
        <v>1</v>
      </c>
      <c r="E2015">
        <v>1</v>
      </c>
      <c r="F2015">
        <v>32000</v>
      </c>
      <c r="G2015">
        <v>3619512</v>
      </c>
      <c r="H2015" t="s">
        <v>918</v>
      </c>
      <c r="I2015" t="s">
        <v>919</v>
      </c>
      <c r="J2015" t="s">
        <v>34</v>
      </c>
      <c r="K2015">
        <v>0</v>
      </c>
      <c r="L2015">
        <v>133</v>
      </c>
      <c r="M2015">
        <v>30</v>
      </c>
      <c r="N2015">
        <v>0</v>
      </c>
      <c r="O2015">
        <v>0</v>
      </c>
      <c r="P2015">
        <v>0</v>
      </c>
      <c r="Q2015" t="s">
        <v>47</v>
      </c>
      <c r="T2015" t="s">
        <v>73</v>
      </c>
      <c r="U2015" t="s">
        <v>139</v>
      </c>
      <c r="V2015" t="s">
        <v>38</v>
      </c>
      <c r="W2015" t="s">
        <v>39</v>
      </c>
      <c r="Y2015">
        <v>2015</v>
      </c>
      <c r="Z2015">
        <v>1</v>
      </c>
      <c r="AA2015" t="s">
        <v>75</v>
      </c>
      <c r="AB2015" t="s">
        <v>920</v>
      </c>
      <c r="AC2015" s="1">
        <v>42339</v>
      </c>
      <c r="AE2015" t="s">
        <v>41</v>
      </c>
    </row>
    <row r="2016" spans="1:31" x14ac:dyDescent="0.25">
      <c r="A2016">
        <v>2019</v>
      </c>
      <c r="B2016">
        <v>3</v>
      </c>
      <c r="C2016">
        <v>23</v>
      </c>
      <c r="D2016">
        <v>1</v>
      </c>
      <c r="E2016">
        <v>1</v>
      </c>
      <c r="F2016">
        <v>32000</v>
      </c>
      <c r="G2016">
        <v>3619512</v>
      </c>
      <c r="H2016" t="s">
        <v>918</v>
      </c>
      <c r="I2016" t="s">
        <v>919</v>
      </c>
      <c r="J2016" t="s">
        <v>34</v>
      </c>
      <c r="K2016">
        <v>0</v>
      </c>
      <c r="L2016">
        <v>199</v>
      </c>
      <c r="M2016">
        <v>30</v>
      </c>
      <c r="N2016">
        <v>0</v>
      </c>
      <c r="O2016">
        <v>0</v>
      </c>
      <c r="P2016">
        <v>0</v>
      </c>
      <c r="Q2016" t="s">
        <v>48</v>
      </c>
      <c r="T2016" t="s">
        <v>73</v>
      </c>
      <c r="U2016" t="s">
        <v>139</v>
      </c>
      <c r="V2016" t="s">
        <v>38</v>
      </c>
      <c r="W2016" t="s">
        <v>39</v>
      </c>
      <c r="Y2016">
        <v>2015</v>
      </c>
      <c r="Z2016">
        <v>1</v>
      </c>
      <c r="AA2016" t="s">
        <v>75</v>
      </c>
      <c r="AB2016" t="s">
        <v>920</v>
      </c>
      <c r="AC2016" s="1">
        <v>42339</v>
      </c>
      <c r="AE2016" t="s">
        <v>41</v>
      </c>
    </row>
    <row r="2017" spans="1:31" x14ac:dyDescent="0.25">
      <c r="A2017">
        <v>2019</v>
      </c>
      <c r="B2017">
        <v>3</v>
      </c>
      <c r="C2017">
        <v>23</v>
      </c>
      <c r="D2017">
        <v>1</v>
      </c>
      <c r="E2017">
        <v>1</v>
      </c>
      <c r="F2017">
        <v>32000</v>
      </c>
      <c r="G2017">
        <v>3619512</v>
      </c>
      <c r="H2017" t="s">
        <v>918</v>
      </c>
      <c r="I2017" t="s">
        <v>919</v>
      </c>
      <c r="J2017" t="s">
        <v>34</v>
      </c>
      <c r="K2017">
        <v>0</v>
      </c>
      <c r="L2017">
        <v>232</v>
      </c>
      <c r="M2017">
        <v>30</v>
      </c>
      <c r="N2017">
        <v>0</v>
      </c>
      <c r="O2017">
        <v>0</v>
      </c>
      <c r="P2017">
        <v>0</v>
      </c>
      <c r="Q2017" t="s">
        <v>49</v>
      </c>
      <c r="T2017" t="s">
        <v>73</v>
      </c>
      <c r="U2017" t="s">
        <v>139</v>
      </c>
      <c r="V2017" t="s">
        <v>38</v>
      </c>
      <c r="W2017" t="s">
        <v>39</v>
      </c>
      <c r="Y2017">
        <v>2015</v>
      </c>
      <c r="Z2017">
        <v>1</v>
      </c>
      <c r="AA2017" t="s">
        <v>75</v>
      </c>
      <c r="AB2017" t="s">
        <v>920</v>
      </c>
      <c r="AC2017" s="1">
        <v>42339</v>
      </c>
      <c r="AE2017" t="s">
        <v>41</v>
      </c>
    </row>
    <row r="2018" spans="1:31" x14ac:dyDescent="0.25">
      <c r="A2018">
        <v>2019</v>
      </c>
      <c r="B2018">
        <v>3</v>
      </c>
      <c r="C2018">
        <v>23</v>
      </c>
      <c r="D2018">
        <v>1</v>
      </c>
      <c r="E2018">
        <v>1</v>
      </c>
      <c r="F2018">
        <v>44000</v>
      </c>
      <c r="G2018">
        <v>3643122</v>
      </c>
      <c r="H2018" t="s">
        <v>921</v>
      </c>
      <c r="I2018" t="s">
        <v>922</v>
      </c>
      <c r="J2018" t="s">
        <v>34</v>
      </c>
      <c r="K2018">
        <f>O2018+O2019+O2020+O2021+O2022+O2023+O2024+O2025+O2026</f>
        <v>3894650</v>
      </c>
      <c r="L2018">
        <v>111</v>
      </c>
      <c r="M2018">
        <v>10</v>
      </c>
      <c r="N2018" t="s">
        <v>90</v>
      </c>
      <c r="O2018">
        <v>3200000</v>
      </c>
      <c r="P2018">
        <v>2912000</v>
      </c>
      <c r="Q2018" t="s">
        <v>36</v>
      </c>
      <c r="T2018" t="s">
        <v>73</v>
      </c>
      <c r="U2018" t="s">
        <v>139</v>
      </c>
      <c r="V2018" t="s">
        <v>38</v>
      </c>
      <c r="W2018" t="s">
        <v>39</v>
      </c>
      <c r="Y2018">
        <v>2007</v>
      </c>
      <c r="Z2018">
        <v>1</v>
      </c>
      <c r="AA2018" t="s">
        <v>75</v>
      </c>
      <c r="AB2018" t="s">
        <v>923</v>
      </c>
      <c r="AC2018" s="1">
        <v>39114</v>
      </c>
      <c r="AE2018" t="s">
        <v>41</v>
      </c>
    </row>
    <row r="2019" spans="1:31" x14ac:dyDescent="0.25">
      <c r="A2019">
        <v>2019</v>
      </c>
      <c r="B2019">
        <v>3</v>
      </c>
      <c r="C2019">
        <v>23</v>
      </c>
      <c r="D2019">
        <v>1</v>
      </c>
      <c r="E2019">
        <v>1</v>
      </c>
      <c r="F2019">
        <v>44000</v>
      </c>
      <c r="G2019">
        <v>3643122</v>
      </c>
      <c r="H2019" t="s">
        <v>921</v>
      </c>
      <c r="I2019" t="s">
        <v>922</v>
      </c>
      <c r="J2019" t="s">
        <v>34</v>
      </c>
      <c r="K2019">
        <v>0</v>
      </c>
      <c r="L2019">
        <v>113</v>
      </c>
      <c r="M2019">
        <v>30</v>
      </c>
      <c r="N2019">
        <v>0</v>
      </c>
      <c r="O2019">
        <v>0</v>
      </c>
      <c r="P2019">
        <v>0</v>
      </c>
      <c r="Q2019" t="s">
        <v>42</v>
      </c>
      <c r="T2019" t="s">
        <v>73</v>
      </c>
      <c r="U2019" t="s">
        <v>139</v>
      </c>
      <c r="V2019" t="s">
        <v>38</v>
      </c>
      <c r="W2019" t="s">
        <v>39</v>
      </c>
      <c r="Y2019">
        <v>2007</v>
      </c>
      <c r="Z2019">
        <v>1</v>
      </c>
      <c r="AA2019" t="s">
        <v>75</v>
      </c>
      <c r="AB2019" t="s">
        <v>923</v>
      </c>
      <c r="AC2019" s="1">
        <v>39114</v>
      </c>
      <c r="AE2019" t="s">
        <v>41</v>
      </c>
    </row>
    <row r="2020" spans="1:31" x14ac:dyDescent="0.25">
      <c r="A2020">
        <v>2019</v>
      </c>
      <c r="B2020">
        <v>3</v>
      </c>
      <c r="C2020">
        <v>23</v>
      </c>
      <c r="D2020">
        <v>1</v>
      </c>
      <c r="E2020">
        <v>1</v>
      </c>
      <c r="F2020">
        <v>44000</v>
      </c>
      <c r="G2020">
        <v>3643122</v>
      </c>
      <c r="H2020" t="s">
        <v>921</v>
      </c>
      <c r="I2020" t="s">
        <v>922</v>
      </c>
      <c r="J2020" t="s">
        <v>34</v>
      </c>
      <c r="K2020">
        <v>0</v>
      </c>
      <c r="L2020">
        <v>114</v>
      </c>
      <c r="M2020">
        <v>10</v>
      </c>
      <c r="N2020">
        <v>0</v>
      </c>
      <c r="O2020">
        <v>0</v>
      </c>
      <c r="P2020">
        <v>0</v>
      </c>
      <c r="Q2020" t="s">
        <v>43</v>
      </c>
      <c r="T2020" t="s">
        <v>73</v>
      </c>
      <c r="U2020" t="s">
        <v>139</v>
      </c>
      <c r="V2020" t="s">
        <v>38</v>
      </c>
      <c r="W2020" t="s">
        <v>39</v>
      </c>
      <c r="Y2020">
        <v>2007</v>
      </c>
      <c r="Z2020">
        <v>1</v>
      </c>
      <c r="AA2020" t="s">
        <v>75</v>
      </c>
      <c r="AB2020" t="s">
        <v>923</v>
      </c>
      <c r="AC2020" s="1">
        <v>39114</v>
      </c>
      <c r="AE2020" t="s">
        <v>41</v>
      </c>
    </row>
    <row r="2021" spans="1:31" x14ac:dyDescent="0.25">
      <c r="A2021">
        <v>2019</v>
      </c>
      <c r="B2021">
        <v>3</v>
      </c>
      <c r="C2021">
        <v>23</v>
      </c>
      <c r="D2021">
        <v>1</v>
      </c>
      <c r="E2021">
        <v>1</v>
      </c>
      <c r="F2021">
        <v>44000</v>
      </c>
      <c r="G2021">
        <v>3643122</v>
      </c>
      <c r="H2021" t="s">
        <v>921</v>
      </c>
      <c r="I2021" t="s">
        <v>922</v>
      </c>
      <c r="J2021" t="s">
        <v>34</v>
      </c>
      <c r="K2021">
        <v>0</v>
      </c>
      <c r="L2021">
        <v>123</v>
      </c>
      <c r="M2021">
        <v>30</v>
      </c>
      <c r="N2021">
        <v>0</v>
      </c>
      <c r="O2021">
        <v>0</v>
      </c>
      <c r="P2021">
        <v>0</v>
      </c>
      <c r="Q2021" t="s">
        <v>44</v>
      </c>
      <c r="T2021" t="s">
        <v>73</v>
      </c>
      <c r="U2021" t="s">
        <v>139</v>
      </c>
      <c r="V2021" t="s">
        <v>38</v>
      </c>
      <c r="W2021" t="s">
        <v>39</v>
      </c>
      <c r="Y2021">
        <v>2007</v>
      </c>
      <c r="Z2021">
        <v>1</v>
      </c>
      <c r="AA2021" t="s">
        <v>75</v>
      </c>
      <c r="AB2021" t="s">
        <v>923</v>
      </c>
      <c r="AC2021" s="1">
        <v>39114</v>
      </c>
      <c r="AE2021" t="s">
        <v>41</v>
      </c>
    </row>
    <row r="2022" spans="1:31" x14ac:dyDescent="0.25">
      <c r="A2022">
        <v>2019</v>
      </c>
      <c r="B2022">
        <v>3</v>
      </c>
      <c r="C2022">
        <v>23</v>
      </c>
      <c r="D2022">
        <v>1</v>
      </c>
      <c r="E2022">
        <v>1</v>
      </c>
      <c r="F2022">
        <v>44000</v>
      </c>
      <c r="G2022">
        <v>3643122</v>
      </c>
      <c r="H2022" t="s">
        <v>921</v>
      </c>
      <c r="I2022" t="s">
        <v>922</v>
      </c>
      <c r="J2022" t="s">
        <v>34</v>
      </c>
      <c r="K2022">
        <v>0</v>
      </c>
      <c r="L2022">
        <v>125</v>
      </c>
      <c r="M2022">
        <v>30</v>
      </c>
      <c r="N2022">
        <v>0</v>
      </c>
      <c r="O2022">
        <v>0</v>
      </c>
      <c r="P2022">
        <v>0</v>
      </c>
      <c r="Q2022" t="s">
        <v>45</v>
      </c>
      <c r="T2022" t="s">
        <v>73</v>
      </c>
      <c r="U2022" t="s">
        <v>139</v>
      </c>
      <c r="V2022" t="s">
        <v>38</v>
      </c>
      <c r="W2022" t="s">
        <v>39</v>
      </c>
      <c r="Y2022">
        <v>2007</v>
      </c>
      <c r="Z2022">
        <v>1</v>
      </c>
      <c r="AA2022" t="s">
        <v>75</v>
      </c>
      <c r="AB2022" t="s">
        <v>923</v>
      </c>
      <c r="AC2022" s="1">
        <v>39114</v>
      </c>
      <c r="AE2022" t="s">
        <v>41</v>
      </c>
    </row>
    <row r="2023" spans="1:31" x14ac:dyDescent="0.25">
      <c r="A2023">
        <v>2019</v>
      </c>
      <c r="B2023">
        <v>3</v>
      </c>
      <c r="C2023">
        <v>23</v>
      </c>
      <c r="D2023">
        <v>1</v>
      </c>
      <c r="E2023">
        <v>1</v>
      </c>
      <c r="F2023">
        <v>44000</v>
      </c>
      <c r="G2023">
        <v>3643122</v>
      </c>
      <c r="H2023" t="s">
        <v>921</v>
      </c>
      <c r="I2023" t="s">
        <v>922</v>
      </c>
      <c r="J2023" t="s">
        <v>34</v>
      </c>
      <c r="K2023">
        <v>0</v>
      </c>
      <c r="L2023">
        <v>131</v>
      </c>
      <c r="M2023">
        <v>30</v>
      </c>
      <c r="N2023">
        <v>0</v>
      </c>
      <c r="O2023">
        <v>0</v>
      </c>
      <c r="P2023">
        <v>0</v>
      </c>
      <c r="Q2023" t="s">
        <v>46</v>
      </c>
      <c r="T2023" t="s">
        <v>73</v>
      </c>
      <c r="U2023" t="s">
        <v>139</v>
      </c>
      <c r="V2023" t="s">
        <v>38</v>
      </c>
      <c r="W2023" t="s">
        <v>39</v>
      </c>
      <c r="Y2023">
        <v>2007</v>
      </c>
      <c r="Z2023">
        <v>1</v>
      </c>
      <c r="AA2023" t="s">
        <v>75</v>
      </c>
      <c r="AB2023" t="s">
        <v>923</v>
      </c>
      <c r="AC2023" s="1">
        <v>39114</v>
      </c>
      <c r="AE2023" t="s">
        <v>41</v>
      </c>
    </row>
    <row r="2024" spans="1:31" x14ac:dyDescent="0.25">
      <c r="A2024">
        <v>2019</v>
      </c>
      <c r="B2024">
        <v>3</v>
      </c>
      <c r="C2024">
        <v>23</v>
      </c>
      <c r="D2024">
        <v>1</v>
      </c>
      <c r="E2024">
        <v>1</v>
      </c>
      <c r="F2024">
        <v>44000</v>
      </c>
      <c r="G2024">
        <v>3643122</v>
      </c>
      <c r="H2024" t="s">
        <v>921</v>
      </c>
      <c r="I2024" t="s">
        <v>922</v>
      </c>
      <c r="J2024" t="s">
        <v>34</v>
      </c>
      <c r="K2024">
        <v>0</v>
      </c>
      <c r="L2024">
        <v>133</v>
      </c>
      <c r="M2024">
        <v>30</v>
      </c>
      <c r="N2024">
        <v>0</v>
      </c>
      <c r="O2024">
        <v>0</v>
      </c>
      <c r="P2024">
        <v>0</v>
      </c>
      <c r="Q2024" t="s">
        <v>47</v>
      </c>
      <c r="T2024" t="s">
        <v>73</v>
      </c>
      <c r="U2024" t="s">
        <v>139</v>
      </c>
      <c r="V2024" t="s">
        <v>38</v>
      </c>
      <c r="W2024" t="s">
        <v>39</v>
      </c>
      <c r="Y2024">
        <v>2007</v>
      </c>
      <c r="Z2024">
        <v>1</v>
      </c>
      <c r="AA2024" t="s">
        <v>75</v>
      </c>
      <c r="AB2024" t="s">
        <v>923</v>
      </c>
      <c r="AC2024" s="1">
        <v>39114</v>
      </c>
      <c r="AE2024" t="s">
        <v>41</v>
      </c>
    </row>
    <row r="2025" spans="1:31" x14ac:dyDescent="0.25">
      <c r="A2025">
        <v>2019</v>
      </c>
      <c r="B2025">
        <v>3</v>
      </c>
      <c r="C2025">
        <v>23</v>
      </c>
      <c r="D2025">
        <v>1</v>
      </c>
      <c r="E2025">
        <v>1</v>
      </c>
      <c r="F2025">
        <v>44000</v>
      </c>
      <c r="G2025">
        <v>3643122</v>
      </c>
      <c r="H2025" t="s">
        <v>921</v>
      </c>
      <c r="I2025" t="s">
        <v>922</v>
      </c>
      <c r="J2025" t="s">
        <v>34</v>
      </c>
      <c r="K2025">
        <v>0</v>
      </c>
      <c r="L2025">
        <v>199</v>
      </c>
      <c r="M2025">
        <v>30</v>
      </c>
      <c r="N2025">
        <v>0</v>
      </c>
      <c r="O2025">
        <v>0</v>
      </c>
      <c r="P2025">
        <v>0</v>
      </c>
      <c r="Q2025" t="s">
        <v>48</v>
      </c>
      <c r="T2025" t="s">
        <v>73</v>
      </c>
      <c r="U2025" t="s">
        <v>139</v>
      </c>
      <c r="V2025" t="s">
        <v>38</v>
      </c>
      <c r="W2025" t="s">
        <v>39</v>
      </c>
      <c r="Y2025">
        <v>2007</v>
      </c>
      <c r="Z2025">
        <v>1</v>
      </c>
      <c r="AA2025" t="s">
        <v>75</v>
      </c>
      <c r="AB2025" t="s">
        <v>923</v>
      </c>
      <c r="AC2025" s="1">
        <v>39114</v>
      </c>
      <c r="AE2025" t="s">
        <v>41</v>
      </c>
    </row>
    <row r="2026" spans="1:31" x14ac:dyDescent="0.25">
      <c r="A2026">
        <v>2019</v>
      </c>
      <c r="B2026">
        <v>3</v>
      </c>
      <c r="C2026">
        <v>23</v>
      </c>
      <c r="D2026">
        <v>1</v>
      </c>
      <c r="E2026">
        <v>1</v>
      </c>
      <c r="F2026">
        <v>44000</v>
      </c>
      <c r="G2026">
        <v>3643122</v>
      </c>
      <c r="H2026" t="s">
        <v>921</v>
      </c>
      <c r="I2026" t="s">
        <v>922</v>
      </c>
      <c r="J2026" t="s">
        <v>34</v>
      </c>
      <c r="K2026">
        <v>0</v>
      </c>
      <c r="L2026">
        <v>232</v>
      </c>
      <c r="M2026">
        <v>30</v>
      </c>
      <c r="N2026">
        <v>0</v>
      </c>
      <c r="O2026">
        <v>694650</v>
      </c>
      <c r="P2026">
        <v>694650</v>
      </c>
      <c r="Q2026" t="s">
        <v>49</v>
      </c>
      <c r="T2026" t="s">
        <v>73</v>
      </c>
      <c r="U2026" t="s">
        <v>139</v>
      </c>
      <c r="V2026" t="s">
        <v>38</v>
      </c>
      <c r="W2026" t="s">
        <v>39</v>
      </c>
      <c r="Y2026">
        <v>2007</v>
      </c>
      <c r="Z2026">
        <v>1</v>
      </c>
      <c r="AA2026" t="s">
        <v>75</v>
      </c>
      <c r="AB2026" t="s">
        <v>923</v>
      </c>
      <c r="AC2026" s="1">
        <v>39114</v>
      </c>
      <c r="AE2026" t="s">
        <v>41</v>
      </c>
    </row>
    <row r="2027" spans="1:31" x14ac:dyDescent="0.25">
      <c r="A2027">
        <v>2019</v>
      </c>
      <c r="B2027">
        <v>3</v>
      </c>
      <c r="C2027">
        <v>23</v>
      </c>
      <c r="D2027">
        <v>1</v>
      </c>
      <c r="E2027">
        <v>1</v>
      </c>
      <c r="F2027">
        <v>44000</v>
      </c>
      <c r="G2027">
        <v>3644242</v>
      </c>
      <c r="H2027" t="s">
        <v>924</v>
      </c>
      <c r="I2027" t="s">
        <v>925</v>
      </c>
      <c r="J2027" t="s">
        <v>34</v>
      </c>
      <c r="K2027">
        <f>O2027+O2028+O2029+O2030+O2031+O2032+O2033+O2034+O2035</f>
        <v>5512082</v>
      </c>
      <c r="L2027">
        <v>111</v>
      </c>
      <c r="M2027">
        <v>10</v>
      </c>
      <c r="N2027" t="s">
        <v>90</v>
      </c>
      <c r="O2027">
        <v>3200000</v>
      </c>
      <c r="P2027">
        <v>2912000</v>
      </c>
      <c r="Q2027" t="s">
        <v>36</v>
      </c>
      <c r="T2027" t="s">
        <v>73</v>
      </c>
      <c r="U2027" t="s">
        <v>139</v>
      </c>
      <c r="V2027" t="s">
        <v>38</v>
      </c>
      <c r="W2027" t="s">
        <v>39</v>
      </c>
      <c r="Y2027">
        <v>2014</v>
      </c>
      <c r="Z2027">
        <v>1</v>
      </c>
      <c r="AA2027" t="s">
        <v>926</v>
      </c>
      <c r="AB2027" t="s">
        <v>927</v>
      </c>
      <c r="AC2027" s="1">
        <v>41869</v>
      </c>
      <c r="AE2027" t="s">
        <v>41</v>
      </c>
    </row>
    <row r="2028" spans="1:31" x14ac:dyDescent="0.25">
      <c r="A2028">
        <v>2019</v>
      </c>
      <c r="B2028">
        <v>3</v>
      </c>
      <c r="C2028">
        <v>23</v>
      </c>
      <c r="D2028">
        <v>1</v>
      </c>
      <c r="E2028">
        <v>1</v>
      </c>
      <c r="F2028">
        <v>44000</v>
      </c>
      <c r="G2028">
        <v>3644242</v>
      </c>
      <c r="H2028" t="s">
        <v>924</v>
      </c>
      <c r="I2028" t="s">
        <v>925</v>
      </c>
      <c r="J2028" t="s">
        <v>34</v>
      </c>
      <c r="K2028">
        <v>0</v>
      </c>
      <c r="L2028">
        <v>113</v>
      </c>
      <c r="M2028">
        <v>30</v>
      </c>
      <c r="N2028">
        <v>0</v>
      </c>
      <c r="O2028">
        <v>0</v>
      </c>
      <c r="P2028">
        <v>0</v>
      </c>
      <c r="Q2028" t="s">
        <v>42</v>
      </c>
      <c r="T2028" t="s">
        <v>73</v>
      </c>
      <c r="U2028" t="s">
        <v>139</v>
      </c>
      <c r="V2028" t="s">
        <v>38</v>
      </c>
      <c r="W2028" t="s">
        <v>39</v>
      </c>
      <c r="Y2028">
        <v>2014</v>
      </c>
      <c r="Z2028">
        <v>1</v>
      </c>
      <c r="AA2028" t="s">
        <v>926</v>
      </c>
      <c r="AB2028" t="s">
        <v>927</v>
      </c>
      <c r="AC2028" s="1">
        <v>41869</v>
      </c>
      <c r="AE2028" t="s">
        <v>41</v>
      </c>
    </row>
    <row r="2029" spans="1:31" x14ac:dyDescent="0.25">
      <c r="A2029">
        <v>2019</v>
      </c>
      <c r="B2029">
        <v>3</v>
      </c>
      <c r="C2029">
        <v>23</v>
      </c>
      <c r="D2029">
        <v>1</v>
      </c>
      <c r="E2029">
        <v>1</v>
      </c>
      <c r="F2029">
        <v>44000</v>
      </c>
      <c r="G2029">
        <v>3644242</v>
      </c>
      <c r="H2029" t="s">
        <v>924</v>
      </c>
      <c r="I2029" t="s">
        <v>925</v>
      </c>
      <c r="J2029" t="s">
        <v>34</v>
      </c>
      <c r="K2029">
        <v>0</v>
      </c>
      <c r="L2029">
        <v>114</v>
      </c>
      <c r="M2029">
        <v>10</v>
      </c>
      <c r="N2029">
        <v>0</v>
      </c>
      <c r="O2029">
        <v>0</v>
      </c>
      <c r="P2029">
        <v>0</v>
      </c>
      <c r="Q2029" t="s">
        <v>43</v>
      </c>
      <c r="T2029" t="s">
        <v>73</v>
      </c>
      <c r="U2029" t="s">
        <v>139</v>
      </c>
      <c r="V2029" t="s">
        <v>38</v>
      </c>
      <c r="W2029" t="s">
        <v>39</v>
      </c>
      <c r="Y2029">
        <v>2014</v>
      </c>
      <c r="Z2029">
        <v>1</v>
      </c>
      <c r="AA2029" t="s">
        <v>926</v>
      </c>
      <c r="AB2029" t="s">
        <v>927</v>
      </c>
      <c r="AC2029" s="1">
        <v>41869</v>
      </c>
      <c r="AE2029" t="s">
        <v>41</v>
      </c>
    </row>
    <row r="2030" spans="1:31" x14ac:dyDescent="0.25">
      <c r="A2030">
        <v>2019</v>
      </c>
      <c r="B2030">
        <v>3</v>
      </c>
      <c r="C2030">
        <v>23</v>
      </c>
      <c r="D2030">
        <v>1</v>
      </c>
      <c r="E2030">
        <v>1</v>
      </c>
      <c r="F2030">
        <v>44000</v>
      </c>
      <c r="G2030">
        <v>3644242</v>
      </c>
      <c r="H2030" t="s">
        <v>924</v>
      </c>
      <c r="I2030" t="s">
        <v>925</v>
      </c>
      <c r="J2030" t="s">
        <v>34</v>
      </c>
      <c r="K2030">
        <v>0</v>
      </c>
      <c r="L2030">
        <v>123</v>
      </c>
      <c r="M2030">
        <v>30</v>
      </c>
      <c r="N2030">
        <v>0</v>
      </c>
      <c r="O2030">
        <v>45332</v>
      </c>
      <c r="P2030">
        <v>45332</v>
      </c>
      <c r="Q2030" t="s">
        <v>44</v>
      </c>
      <c r="T2030" t="s">
        <v>73</v>
      </c>
      <c r="U2030" t="s">
        <v>139</v>
      </c>
      <c r="V2030" t="s">
        <v>38</v>
      </c>
      <c r="W2030" t="s">
        <v>39</v>
      </c>
      <c r="Y2030">
        <v>2014</v>
      </c>
      <c r="Z2030">
        <v>1</v>
      </c>
      <c r="AA2030" t="s">
        <v>926</v>
      </c>
      <c r="AB2030" t="s">
        <v>927</v>
      </c>
      <c r="AC2030" s="1">
        <v>41869</v>
      </c>
      <c r="AE2030" t="s">
        <v>41</v>
      </c>
    </row>
    <row r="2031" spans="1:31" x14ac:dyDescent="0.25">
      <c r="A2031">
        <v>2019</v>
      </c>
      <c r="B2031">
        <v>3</v>
      </c>
      <c r="C2031">
        <v>23</v>
      </c>
      <c r="D2031">
        <v>1</v>
      </c>
      <c r="E2031">
        <v>1</v>
      </c>
      <c r="F2031">
        <v>44000</v>
      </c>
      <c r="G2031">
        <v>3644242</v>
      </c>
      <c r="H2031" t="s">
        <v>924</v>
      </c>
      <c r="I2031" t="s">
        <v>925</v>
      </c>
      <c r="J2031" t="s">
        <v>34</v>
      </c>
      <c r="K2031">
        <v>0</v>
      </c>
      <c r="L2031">
        <v>125</v>
      </c>
      <c r="M2031">
        <v>30</v>
      </c>
      <c r="N2031">
        <v>0</v>
      </c>
      <c r="O2031">
        <v>0</v>
      </c>
      <c r="P2031">
        <v>0</v>
      </c>
      <c r="Q2031" t="s">
        <v>45</v>
      </c>
      <c r="T2031" t="s">
        <v>73</v>
      </c>
      <c r="U2031" t="s">
        <v>139</v>
      </c>
      <c r="V2031" t="s">
        <v>38</v>
      </c>
      <c r="W2031" t="s">
        <v>39</v>
      </c>
      <c r="Y2031">
        <v>2014</v>
      </c>
      <c r="Z2031">
        <v>1</v>
      </c>
      <c r="AA2031" t="s">
        <v>926</v>
      </c>
      <c r="AB2031" t="s">
        <v>927</v>
      </c>
      <c r="AC2031" s="1">
        <v>41869</v>
      </c>
      <c r="AE2031" t="s">
        <v>41</v>
      </c>
    </row>
    <row r="2032" spans="1:31" x14ac:dyDescent="0.25">
      <c r="A2032">
        <v>2019</v>
      </c>
      <c r="B2032">
        <v>3</v>
      </c>
      <c r="C2032">
        <v>23</v>
      </c>
      <c r="D2032">
        <v>1</v>
      </c>
      <c r="E2032">
        <v>1</v>
      </c>
      <c r="F2032">
        <v>44000</v>
      </c>
      <c r="G2032">
        <v>3644242</v>
      </c>
      <c r="H2032" t="s">
        <v>924</v>
      </c>
      <c r="I2032" t="s">
        <v>925</v>
      </c>
      <c r="J2032" t="s">
        <v>34</v>
      </c>
      <c r="K2032">
        <v>0</v>
      </c>
      <c r="L2032">
        <v>131</v>
      </c>
      <c r="M2032">
        <v>30</v>
      </c>
      <c r="N2032">
        <v>0</v>
      </c>
      <c r="O2032">
        <v>0</v>
      </c>
      <c r="P2032">
        <v>0</v>
      </c>
      <c r="Q2032" t="s">
        <v>46</v>
      </c>
      <c r="T2032" t="s">
        <v>73</v>
      </c>
      <c r="U2032" t="s">
        <v>139</v>
      </c>
      <c r="V2032" t="s">
        <v>38</v>
      </c>
      <c r="W2032" t="s">
        <v>39</v>
      </c>
      <c r="Y2032">
        <v>2014</v>
      </c>
      <c r="Z2032">
        <v>1</v>
      </c>
      <c r="AA2032" t="s">
        <v>926</v>
      </c>
      <c r="AB2032" t="s">
        <v>927</v>
      </c>
      <c r="AC2032" s="1">
        <v>41869</v>
      </c>
      <c r="AE2032" t="s">
        <v>41</v>
      </c>
    </row>
    <row r="2033" spans="1:31" x14ac:dyDescent="0.25">
      <c r="A2033">
        <v>2019</v>
      </c>
      <c r="B2033">
        <v>3</v>
      </c>
      <c r="C2033">
        <v>23</v>
      </c>
      <c r="D2033">
        <v>1</v>
      </c>
      <c r="E2033">
        <v>1</v>
      </c>
      <c r="F2033">
        <v>44000</v>
      </c>
      <c r="G2033">
        <v>3644242</v>
      </c>
      <c r="H2033" t="s">
        <v>924</v>
      </c>
      <c r="I2033" t="s">
        <v>925</v>
      </c>
      <c r="J2033" t="s">
        <v>34</v>
      </c>
      <c r="K2033">
        <v>0</v>
      </c>
      <c r="L2033">
        <v>133</v>
      </c>
      <c r="M2033">
        <v>30</v>
      </c>
      <c r="N2033">
        <v>0</v>
      </c>
      <c r="O2033">
        <v>0</v>
      </c>
      <c r="P2033">
        <v>0</v>
      </c>
      <c r="Q2033" t="s">
        <v>47</v>
      </c>
      <c r="T2033" t="s">
        <v>73</v>
      </c>
      <c r="U2033" t="s">
        <v>139</v>
      </c>
      <c r="V2033" t="s">
        <v>38</v>
      </c>
      <c r="W2033" t="s">
        <v>39</v>
      </c>
      <c r="Y2033">
        <v>2014</v>
      </c>
      <c r="Z2033">
        <v>1</v>
      </c>
      <c r="AA2033" t="s">
        <v>926</v>
      </c>
      <c r="AB2033" t="s">
        <v>927</v>
      </c>
      <c r="AC2033" s="1">
        <v>41869</v>
      </c>
      <c r="AE2033" t="s">
        <v>41</v>
      </c>
    </row>
    <row r="2034" spans="1:31" x14ac:dyDescent="0.25">
      <c r="A2034">
        <v>2019</v>
      </c>
      <c r="B2034">
        <v>3</v>
      </c>
      <c r="C2034">
        <v>23</v>
      </c>
      <c r="D2034">
        <v>1</v>
      </c>
      <c r="E2034">
        <v>1</v>
      </c>
      <c r="F2034">
        <v>44000</v>
      </c>
      <c r="G2034">
        <v>3644242</v>
      </c>
      <c r="H2034" t="s">
        <v>924</v>
      </c>
      <c r="I2034" t="s">
        <v>925</v>
      </c>
      <c r="J2034" t="s">
        <v>34</v>
      </c>
      <c r="K2034">
        <v>0</v>
      </c>
      <c r="L2034">
        <v>199</v>
      </c>
      <c r="M2034">
        <v>30</v>
      </c>
      <c r="N2034">
        <v>0</v>
      </c>
      <c r="O2034">
        <v>0</v>
      </c>
      <c r="P2034">
        <v>0</v>
      </c>
      <c r="Q2034" t="s">
        <v>48</v>
      </c>
      <c r="T2034" t="s">
        <v>73</v>
      </c>
      <c r="U2034" t="s">
        <v>139</v>
      </c>
      <c r="V2034" t="s">
        <v>38</v>
      </c>
      <c r="W2034" t="s">
        <v>39</v>
      </c>
      <c r="Y2034">
        <v>2014</v>
      </c>
      <c r="Z2034">
        <v>1</v>
      </c>
      <c r="AA2034" t="s">
        <v>926</v>
      </c>
      <c r="AB2034" t="s">
        <v>927</v>
      </c>
      <c r="AC2034" s="1">
        <v>41869</v>
      </c>
      <c r="AE2034" t="s">
        <v>41</v>
      </c>
    </row>
    <row r="2035" spans="1:31" x14ac:dyDescent="0.25">
      <c r="A2035">
        <v>2019</v>
      </c>
      <c r="B2035">
        <v>3</v>
      </c>
      <c r="C2035">
        <v>23</v>
      </c>
      <c r="D2035">
        <v>1</v>
      </c>
      <c r="E2035">
        <v>1</v>
      </c>
      <c r="F2035">
        <v>44000</v>
      </c>
      <c r="G2035">
        <v>3644242</v>
      </c>
      <c r="H2035" t="s">
        <v>924</v>
      </c>
      <c r="I2035" t="s">
        <v>925</v>
      </c>
      <c r="J2035" t="s">
        <v>34</v>
      </c>
      <c r="K2035">
        <v>0</v>
      </c>
      <c r="L2035">
        <v>232</v>
      </c>
      <c r="M2035">
        <v>30</v>
      </c>
      <c r="N2035">
        <v>0</v>
      </c>
      <c r="O2035">
        <f>182800+2083950</f>
        <v>2266750</v>
      </c>
      <c r="P2035">
        <f>182800+2083950</f>
        <v>2266750</v>
      </c>
      <c r="Q2035" t="s">
        <v>49</v>
      </c>
      <c r="T2035" t="s">
        <v>73</v>
      </c>
      <c r="U2035" t="s">
        <v>139</v>
      </c>
      <c r="V2035" t="s">
        <v>38</v>
      </c>
      <c r="W2035" t="s">
        <v>39</v>
      </c>
      <c r="Y2035">
        <v>2014</v>
      </c>
      <c r="Z2035">
        <v>1</v>
      </c>
      <c r="AA2035" t="s">
        <v>926</v>
      </c>
      <c r="AB2035" t="s">
        <v>927</v>
      </c>
      <c r="AC2035" s="1">
        <v>41869</v>
      </c>
      <c r="AE2035" t="s">
        <v>41</v>
      </c>
    </row>
    <row r="2036" spans="1:31" x14ac:dyDescent="0.25">
      <c r="A2036">
        <v>2019</v>
      </c>
      <c r="B2036">
        <v>3</v>
      </c>
      <c r="C2036">
        <v>23</v>
      </c>
      <c r="D2036">
        <v>1</v>
      </c>
      <c r="E2036">
        <v>1</v>
      </c>
      <c r="F2036">
        <v>32000</v>
      </c>
      <c r="G2036">
        <v>3661551</v>
      </c>
      <c r="H2036" t="s">
        <v>928</v>
      </c>
      <c r="I2036" t="s">
        <v>929</v>
      </c>
      <c r="J2036" t="s">
        <v>34</v>
      </c>
      <c r="K2036">
        <f>O2036+O2037+O2038+O2039+O2040+O2041+O2042+O2043+O2044</f>
        <v>2400000</v>
      </c>
      <c r="L2036">
        <v>111</v>
      </c>
      <c r="M2036">
        <v>10</v>
      </c>
      <c r="N2036" t="s">
        <v>72</v>
      </c>
      <c r="O2036">
        <v>2400000</v>
      </c>
      <c r="P2036">
        <v>2184000</v>
      </c>
      <c r="Q2036" t="s">
        <v>36</v>
      </c>
      <c r="T2036" t="s">
        <v>73</v>
      </c>
      <c r="U2036" t="s">
        <v>169</v>
      </c>
      <c r="V2036" t="s">
        <v>38</v>
      </c>
      <c r="W2036" t="s">
        <v>930</v>
      </c>
      <c r="X2036">
        <v>1</v>
      </c>
      <c r="Y2036">
        <v>2017</v>
      </c>
      <c r="Z2036">
        <v>1</v>
      </c>
      <c r="AA2036" t="s">
        <v>474</v>
      </c>
      <c r="AB2036" t="s">
        <v>931</v>
      </c>
      <c r="AC2036" s="1">
        <v>42853</v>
      </c>
      <c r="AE2036" t="s">
        <v>41</v>
      </c>
    </row>
    <row r="2037" spans="1:31" x14ac:dyDescent="0.25">
      <c r="A2037">
        <v>2019</v>
      </c>
      <c r="B2037">
        <v>3</v>
      </c>
      <c r="C2037">
        <v>23</v>
      </c>
      <c r="D2037">
        <v>1</v>
      </c>
      <c r="E2037">
        <v>1</v>
      </c>
      <c r="F2037">
        <v>32000</v>
      </c>
      <c r="G2037">
        <v>3661551</v>
      </c>
      <c r="H2037" t="s">
        <v>928</v>
      </c>
      <c r="I2037" t="s">
        <v>929</v>
      </c>
      <c r="J2037" t="s">
        <v>34</v>
      </c>
      <c r="K2037">
        <v>0</v>
      </c>
      <c r="L2037">
        <v>113</v>
      </c>
      <c r="M2037">
        <v>30</v>
      </c>
      <c r="N2037">
        <v>0</v>
      </c>
      <c r="O2037">
        <v>0</v>
      </c>
      <c r="P2037">
        <v>0</v>
      </c>
      <c r="Q2037" t="s">
        <v>42</v>
      </c>
      <c r="T2037" t="s">
        <v>73</v>
      </c>
      <c r="U2037" t="s">
        <v>169</v>
      </c>
      <c r="V2037" t="s">
        <v>38</v>
      </c>
      <c r="W2037" t="s">
        <v>930</v>
      </c>
      <c r="X2037">
        <v>1</v>
      </c>
      <c r="Y2037">
        <v>2017</v>
      </c>
      <c r="Z2037">
        <v>1</v>
      </c>
      <c r="AA2037" t="s">
        <v>474</v>
      </c>
      <c r="AB2037" t="s">
        <v>931</v>
      </c>
      <c r="AC2037" s="1">
        <v>42853</v>
      </c>
      <c r="AE2037" t="s">
        <v>41</v>
      </c>
    </row>
    <row r="2038" spans="1:31" x14ac:dyDescent="0.25">
      <c r="A2038">
        <v>2019</v>
      </c>
      <c r="B2038">
        <v>3</v>
      </c>
      <c r="C2038">
        <v>23</v>
      </c>
      <c r="D2038">
        <v>1</v>
      </c>
      <c r="E2038">
        <v>1</v>
      </c>
      <c r="F2038">
        <v>32000</v>
      </c>
      <c r="G2038">
        <v>3661551</v>
      </c>
      <c r="H2038" t="s">
        <v>928</v>
      </c>
      <c r="I2038" t="s">
        <v>929</v>
      </c>
      <c r="J2038" t="s">
        <v>34</v>
      </c>
      <c r="K2038">
        <v>0</v>
      </c>
      <c r="L2038">
        <v>114</v>
      </c>
      <c r="M2038">
        <v>10</v>
      </c>
      <c r="N2038">
        <v>0</v>
      </c>
      <c r="O2038">
        <v>0</v>
      </c>
      <c r="P2038">
        <v>0</v>
      </c>
      <c r="Q2038" t="s">
        <v>43</v>
      </c>
      <c r="T2038" t="s">
        <v>73</v>
      </c>
      <c r="U2038" t="s">
        <v>169</v>
      </c>
      <c r="V2038" t="s">
        <v>38</v>
      </c>
      <c r="W2038" t="s">
        <v>930</v>
      </c>
      <c r="X2038">
        <v>1</v>
      </c>
      <c r="Y2038">
        <v>2017</v>
      </c>
      <c r="Z2038">
        <v>1</v>
      </c>
      <c r="AA2038" t="s">
        <v>474</v>
      </c>
      <c r="AB2038" t="s">
        <v>931</v>
      </c>
      <c r="AC2038" s="1">
        <v>42853</v>
      </c>
      <c r="AE2038" t="s">
        <v>41</v>
      </c>
    </row>
    <row r="2039" spans="1:31" x14ac:dyDescent="0.25">
      <c r="A2039">
        <v>2019</v>
      </c>
      <c r="B2039">
        <v>3</v>
      </c>
      <c r="C2039">
        <v>23</v>
      </c>
      <c r="D2039">
        <v>1</v>
      </c>
      <c r="E2039">
        <v>1</v>
      </c>
      <c r="F2039">
        <v>32000</v>
      </c>
      <c r="G2039">
        <v>3661551</v>
      </c>
      <c r="H2039" t="s">
        <v>928</v>
      </c>
      <c r="I2039" t="s">
        <v>929</v>
      </c>
      <c r="J2039" t="s">
        <v>34</v>
      </c>
      <c r="K2039">
        <v>0</v>
      </c>
      <c r="L2039">
        <v>123</v>
      </c>
      <c r="M2039">
        <v>30</v>
      </c>
      <c r="N2039">
        <v>0</v>
      </c>
      <c r="O2039">
        <v>0</v>
      </c>
      <c r="P2039">
        <v>0</v>
      </c>
      <c r="Q2039" t="s">
        <v>44</v>
      </c>
      <c r="T2039" t="s">
        <v>73</v>
      </c>
      <c r="U2039" t="s">
        <v>169</v>
      </c>
      <c r="V2039" t="s">
        <v>38</v>
      </c>
      <c r="W2039" t="s">
        <v>930</v>
      </c>
      <c r="X2039">
        <v>1</v>
      </c>
      <c r="Y2039">
        <v>2017</v>
      </c>
      <c r="Z2039">
        <v>1</v>
      </c>
      <c r="AA2039" t="s">
        <v>474</v>
      </c>
      <c r="AB2039" t="s">
        <v>931</v>
      </c>
      <c r="AC2039" s="1">
        <v>42853</v>
      </c>
      <c r="AE2039" t="s">
        <v>41</v>
      </c>
    </row>
    <row r="2040" spans="1:31" x14ac:dyDescent="0.25">
      <c r="A2040">
        <v>2019</v>
      </c>
      <c r="B2040">
        <v>3</v>
      </c>
      <c r="C2040">
        <v>23</v>
      </c>
      <c r="D2040">
        <v>1</v>
      </c>
      <c r="E2040">
        <v>1</v>
      </c>
      <c r="F2040">
        <v>32000</v>
      </c>
      <c r="G2040">
        <v>3661551</v>
      </c>
      <c r="H2040" t="s">
        <v>928</v>
      </c>
      <c r="I2040" t="s">
        <v>929</v>
      </c>
      <c r="J2040" t="s">
        <v>34</v>
      </c>
      <c r="K2040">
        <v>0</v>
      </c>
      <c r="L2040">
        <v>125</v>
      </c>
      <c r="M2040">
        <v>30</v>
      </c>
      <c r="N2040">
        <v>0</v>
      </c>
      <c r="O2040">
        <v>0</v>
      </c>
      <c r="P2040">
        <v>0</v>
      </c>
      <c r="Q2040" t="s">
        <v>45</v>
      </c>
      <c r="T2040" t="s">
        <v>73</v>
      </c>
      <c r="U2040" t="s">
        <v>169</v>
      </c>
      <c r="V2040" t="s">
        <v>38</v>
      </c>
      <c r="W2040" t="s">
        <v>930</v>
      </c>
      <c r="X2040">
        <v>1</v>
      </c>
      <c r="Y2040">
        <v>2017</v>
      </c>
      <c r="Z2040">
        <v>1</v>
      </c>
      <c r="AA2040" t="s">
        <v>474</v>
      </c>
      <c r="AB2040" t="s">
        <v>931</v>
      </c>
      <c r="AC2040" s="1">
        <v>42853</v>
      </c>
      <c r="AE2040" t="s">
        <v>41</v>
      </c>
    </row>
    <row r="2041" spans="1:31" x14ac:dyDescent="0.25">
      <c r="A2041">
        <v>2019</v>
      </c>
      <c r="B2041">
        <v>3</v>
      </c>
      <c r="C2041">
        <v>23</v>
      </c>
      <c r="D2041">
        <v>1</v>
      </c>
      <c r="E2041">
        <v>1</v>
      </c>
      <c r="F2041">
        <v>32000</v>
      </c>
      <c r="G2041">
        <v>3661551</v>
      </c>
      <c r="H2041" t="s">
        <v>928</v>
      </c>
      <c r="I2041" t="s">
        <v>929</v>
      </c>
      <c r="J2041" t="s">
        <v>34</v>
      </c>
      <c r="K2041">
        <v>0</v>
      </c>
      <c r="L2041">
        <v>131</v>
      </c>
      <c r="M2041">
        <v>30</v>
      </c>
      <c r="N2041">
        <v>0</v>
      </c>
      <c r="O2041">
        <v>0</v>
      </c>
      <c r="P2041">
        <v>0</v>
      </c>
      <c r="Q2041" t="s">
        <v>46</v>
      </c>
      <c r="T2041" t="s">
        <v>73</v>
      </c>
      <c r="U2041" t="s">
        <v>169</v>
      </c>
      <c r="V2041" t="s">
        <v>38</v>
      </c>
      <c r="W2041" t="s">
        <v>930</v>
      </c>
      <c r="X2041">
        <v>1</v>
      </c>
      <c r="Y2041">
        <v>2017</v>
      </c>
      <c r="Z2041">
        <v>1</v>
      </c>
      <c r="AA2041" t="s">
        <v>474</v>
      </c>
      <c r="AB2041" t="s">
        <v>931</v>
      </c>
      <c r="AC2041" s="1">
        <v>42853</v>
      </c>
      <c r="AE2041" t="s">
        <v>41</v>
      </c>
    </row>
    <row r="2042" spans="1:31" x14ac:dyDescent="0.25">
      <c r="A2042">
        <v>2019</v>
      </c>
      <c r="B2042">
        <v>3</v>
      </c>
      <c r="C2042">
        <v>23</v>
      </c>
      <c r="D2042">
        <v>1</v>
      </c>
      <c r="E2042">
        <v>1</v>
      </c>
      <c r="F2042">
        <v>32000</v>
      </c>
      <c r="G2042">
        <v>3661551</v>
      </c>
      <c r="H2042" t="s">
        <v>928</v>
      </c>
      <c r="I2042" t="s">
        <v>929</v>
      </c>
      <c r="J2042" t="s">
        <v>34</v>
      </c>
      <c r="K2042">
        <v>0</v>
      </c>
      <c r="L2042">
        <v>133</v>
      </c>
      <c r="M2042">
        <v>30</v>
      </c>
      <c r="N2042">
        <v>0</v>
      </c>
      <c r="O2042">
        <v>0</v>
      </c>
      <c r="P2042">
        <v>0</v>
      </c>
      <c r="Q2042" t="s">
        <v>47</v>
      </c>
      <c r="T2042" t="s">
        <v>73</v>
      </c>
      <c r="U2042" t="s">
        <v>169</v>
      </c>
      <c r="V2042" t="s">
        <v>38</v>
      </c>
      <c r="W2042" t="s">
        <v>930</v>
      </c>
      <c r="X2042">
        <v>1</v>
      </c>
      <c r="Y2042">
        <v>2017</v>
      </c>
      <c r="Z2042">
        <v>1</v>
      </c>
      <c r="AA2042" t="s">
        <v>474</v>
      </c>
      <c r="AB2042" t="s">
        <v>931</v>
      </c>
      <c r="AC2042" s="1">
        <v>42853</v>
      </c>
      <c r="AE2042" t="s">
        <v>41</v>
      </c>
    </row>
    <row r="2043" spans="1:31" x14ac:dyDescent="0.25">
      <c r="A2043">
        <v>2019</v>
      </c>
      <c r="B2043">
        <v>3</v>
      </c>
      <c r="C2043">
        <v>23</v>
      </c>
      <c r="D2043">
        <v>1</v>
      </c>
      <c r="E2043">
        <v>1</v>
      </c>
      <c r="F2043">
        <v>32000</v>
      </c>
      <c r="G2043">
        <v>3661551</v>
      </c>
      <c r="H2043" t="s">
        <v>928</v>
      </c>
      <c r="I2043" t="s">
        <v>929</v>
      </c>
      <c r="J2043" t="s">
        <v>34</v>
      </c>
      <c r="K2043">
        <v>0</v>
      </c>
      <c r="L2043">
        <v>199</v>
      </c>
      <c r="M2043">
        <v>30</v>
      </c>
      <c r="N2043">
        <v>0</v>
      </c>
      <c r="O2043">
        <v>0</v>
      </c>
      <c r="P2043">
        <v>0</v>
      </c>
      <c r="Q2043" t="s">
        <v>48</v>
      </c>
      <c r="T2043" t="s">
        <v>73</v>
      </c>
      <c r="U2043" t="s">
        <v>169</v>
      </c>
      <c r="V2043" t="s">
        <v>38</v>
      </c>
      <c r="W2043" t="s">
        <v>930</v>
      </c>
      <c r="X2043">
        <v>1</v>
      </c>
      <c r="Y2043">
        <v>2017</v>
      </c>
      <c r="Z2043">
        <v>1</v>
      </c>
      <c r="AA2043" t="s">
        <v>474</v>
      </c>
      <c r="AB2043" t="s">
        <v>931</v>
      </c>
      <c r="AC2043" s="1">
        <v>42853</v>
      </c>
      <c r="AE2043" t="s">
        <v>41</v>
      </c>
    </row>
    <row r="2044" spans="1:31" x14ac:dyDescent="0.25">
      <c r="A2044">
        <v>2019</v>
      </c>
      <c r="B2044">
        <v>3</v>
      </c>
      <c r="C2044">
        <v>23</v>
      </c>
      <c r="D2044">
        <v>1</v>
      </c>
      <c r="E2044">
        <v>1</v>
      </c>
      <c r="F2044">
        <v>32000</v>
      </c>
      <c r="G2044">
        <v>3661551</v>
      </c>
      <c r="H2044" t="s">
        <v>928</v>
      </c>
      <c r="I2044" t="s">
        <v>929</v>
      </c>
      <c r="J2044" t="s">
        <v>34</v>
      </c>
      <c r="K2044">
        <v>0</v>
      </c>
      <c r="L2044">
        <v>232</v>
      </c>
      <c r="M2044">
        <v>30</v>
      </c>
      <c r="N2044">
        <v>0</v>
      </c>
      <c r="O2044">
        <v>0</v>
      </c>
      <c r="P2044">
        <v>0</v>
      </c>
      <c r="Q2044" t="s">
        <v>49</v>
      </c>
      <c r="T2044" t="s">
        <v>73</v>
      </c>
      <c r="U2044" t="s">
        <v>169</v>
      </c>
      <c r="V2044" t="s">
        <v>38</v>
      </c>
      <c r="W2044" t="s">
        <v>930</v>
      </c>
      <c r="X2044">
        <v>1</v>
      </c>
      <c r="Y2044">
        <v>2017</v>
      </c>
      <c r="Z2044">
        <v>1</v>
      </c>
      <c r="AA2044" t="s">
        <v>474</v>
      </c>
      <c r="AB2044" t="s">
        <v>931</v>
      </c>
      <c r="AC2044" s="1">
        <v>42853</v>
      </c>
      <c r="AE2044" t="s">
        <v>41</v>
      </c>
    </row>
    <row r="2045" spans="1:31" x14ac:dyDescent="0.25">
      <c r="A2045">
        <v>2019</v>
      </c>
      <c r="B2045">
        <v>3</v>
      </c>
      <c r="C2045">
        <v>23</v>
      </c>
      <c r="D2045">
        <v>1</v>
      </c>
      <c r="E2045">
        <v>1</v>
      </c>
      <c r="F2045">
        <v>2000</v>
      </c>
      <c r="G2045">
        <v>3663795</v>
      </c>
      <c r="H2045" t="s">
        <v>932</v>
      </c>
      <c r="I2045" t="s">
        <v>933</v>
      </c>
      <c r="J2045" t="s">
        <v>34</v>
      </c>
      <c r="K2045">
        <f>O2045+O2046+O2047+O2048+O2049+O2050+O2051+O2052+O2053</f>
        <v>9043050</v>
      </c>
      <c r="L2045">
        <v>111</v>
      </c>
      <c r="M2045">
        <v>10</v>
      </c>
      <c r="N2045" t="s">
        <v>163</v>
      </c>
      <c r="O2045">
        <v>6000000</v>
      </c>
      <c r="P2045">
        <v>5460000</v>
      </c>
      <c r="Q2045" t="s">
        <v>36</v>
      </c>
      <c r="T2045" t="s">
        <v>164</v>
      </c>
      <c r="U2045" t="s">
        <v>934</v>
      </c>
      <c r="V2045" t="s">
        <v>38</v>
      </c>
      <c r="W2045" t="s">
        <v>39</v>
      </c>
      <c r="Y2045">
        <v>2005</v>
      </c>
      <c r="Z2045">
        <v>1</v>
      </c>
      <c r="AA2045" t="s">
        <v>129</v>
      </c>
      <c r="AB2045" t="s">
        <v>935</v>
      </c>
      <c r="AC2045" s="1">
        <v>38412</v>
      </c>
      <c r="AE2045" t="s">
        <v>41</v>
      </c>
    </row>
    <row r="2046" spans="1:31" x14ac:dyDescent="0.25">
      <c r="A2046">
        <v>2019</v>
      </c>
      <c r="B2046">
        <v>3</v>
      </c>
      <c r="C2046">
        <v>23</v>
      </c>
      <c r="D2046">
        <v>1</v>
      </c>
      <c r="E2046">
        <v>1</v>
      </c>
      <c r="F2046">
        <v>2000</v>
      </c>
      <c r="G2046">
        <v>3663795</v>
      </c>
      <c r="H2046" t="s">
        <v>932</v>
      </c>
      <c r="I2046" t="s">
        <v>933</v>
      </c>
      <c r="J2046" t="s">
        <v>34</v>
      </c>
      <c r="K2046">
        <v>0</v>
      </c>
      <c r="L2046">
        <v>113</v>
      </c>
      <c r="M2046">
        <v>30</v>
      </c>
      <c r="N2046">
        <v>0</v>
      </c>
      <c r="O2046">
        <v>0</v>
      </c>
      <c r="P2046">
        <v>0</v>
      </c>
      <c r="Q2046" t="s">
        <v>42</v>
      </c>
      <c r="T2046" t="s">
        <v>164</v>
      </c>
      <c r="U2046" t="s">
        <v>934</v>
      </c>
      <c r="V2046" t="s">
        <v>38</v>
      </c>
      <c r="W2046" t="s">
        <v>39</v>
      </c>
      <c r="Y2046">
        <v>2005</v>
      </c>
      <c r="Z2046">
        <v>1</v>
      </c>
      <c r="AA2046" t="s">
        <v>129</v>
      </c>
      <c r="AB2046" t="s">
        <v>935</v>
      </c>
      <c r="AC2046" s="1">
        <v>38412</v>
      </c>
      <c r="AE2046" t="s">
        <v>41</v>
      </c>
    </row>
    <row r="2047" spans="1:31" x14ac:dyDescent="0.25">
      <c r="A2047">
        <v>2019</v>
      </c>
      <c r="B2047">
        <v>3</v>
      </c>
      <c r="C2047">
        <v>23</v>
      </c>
      <c r="D2047">
        <v>1</v>
      </c>
      <c r="E2047">
        <v>1</v>
      </c>
      <c r="F2047">
        <v>2000</v>
      </c>
      <c r="G2047">
        <v>3663795</v>
      </c>
      <c r="H2047" t="s">
        <v>932</v>
      </c>
      <c r="I2047" t="s">
        <v>933</v>
      </c>
      <c r="J2047" t="s">
        <v>34</v>
      </c>
      <c r="K2047">
        <v>0</v>
      </c>
      <c r="L2047">
        <v>114</v>
      </c>
      <c r="M2047">
        <v>10</v>
      </c>
      <c r="N2047">
        <v>0</v>
      </c>
      <c r="O2047">
        <v>0</v>
      </c>
      <c r="P2047">
        <v>0</v>
      </c>
      <c r="Q2047" t="s">
        <v>43</v>
      </c>
      <c r="T2047" t="s">
        <v>164</v>
      </c>
      <c r="U2047" t="s">
        <v>934</v>
      </c>
      <c r="V2047" t="s">
        <v>38</v>
      </c>
      <c r="W2047" t="s">
        <v>39</v>
      </c>
      <c r="Y2047">
        <v>2005</v>
      </c>
      <c r="Z2047">
        <v>1</v>
      </c>
      <c r="AA2047" t="s">
        <v>129</v>
      </c>
      <c r="AB2047" t="s">
        <v>935</v>
      </c>
      <c r="AC2047" s="1">
        <v>38412</v>
      </c>
      <c r="AE2047" t="s">
        <v>41</v>
      </c>
    </row>
    <row r="2048" spans="1:31" x14ac:dyDescent="0.25">
      <c r="A2048">
        <v>2019</v>
      </c>
      <c r="B2048">
        <v>3</v>
      </c>
      <c r="C2048">
        <v>23</v>
      </c>
      <c r="D2048">
        <v>1</v>
      </c>
      <c r="E2048">
        <v>1</v>
      </c>
      <c r="F2048">
        <v>2000</v>
      </c>
      <c r="G2048">
        <v>3663795</v>
      </c>
      <c r="H2048" t="s">
        <v>932</v>
      </c>
      <c r="I2048" t="s">
        <v>933</v>
      </c>
      <c r="J2048" t="s">
        <v>34</v>
      </c>
      <c r="K2048">
        <v>0</v>
      </c>
      <c r="L2048">
        <v>123</v>
      </c>
      <c r="M2048">
        <v>30</v>
      </c>
      <c r="N2048">
        <v>0</v>
      </c>
      <c r="O2048">
        <v>0</v>
      </c>
      <c r="P2048">
        <v>0</v>
      </c>
      <c r="Q2048" t="s">
        <v>44</v>
      </c>
      <c r="T2048" t="s">
        <v>164</v>
      </c>
      <c r="U2048" t="s">
        <v>934</v>
      </c>
      <c r="V2048" t="s">
        <v>38</v>
      </c>
      <c r="W2048" t="s">
        <v>39</v>
      </c>
      <c r="Y2048">
        <v>2005</v>
      </c>
      <c r="Z2048">
        <v>1</v>
      </c>
      <c r="AA2048" t="s">
        <v>129</v>
      </c>
      <c r="AB2048" t="s">
        <v>935</v>
      </c>
      <c r="AC2048" s="1">
        <v>38412</v>
      </c>
      <c r="AE2048" t="s">
        <v>41</v>
      </c>
    </row>
    <row r="2049" spans="1:31" x14ac:dyDescent="0.25">
      <c r="A2049">
        <v>2019</v>
      </c>
      <c r="B2049">
        <v>3</v>
      </c>
      <c r="C2049">
        <v>23</v>
      </c>
      <c r="D2049">
        <v>1</v>
      </c>
      <c r="E2049">
        <v>1</v>
      </c>
      <c r="F2049">
        <v>2000</v>
      </c>
      <c r="G2049">
        <v>3663795</v>
      </c>
      <c r="H2049" t="s">
        <v>932</v>
      </c>
      <c r="I2049" t="s">
        <v>933</v>
      </c>
      <c r="J2049" t="s">
        <v>34</v>
      </c>
      <c r="K2049">
        <v>0</v>
      </c>
      <c r="L2049">
        <v>125</v>
      </c>
      <c r="M2049">
        <v>30</v>
      </c>
      <c r="N2049">
        <v>0</v>
      </c>
      <c r="O2049">
        <v>0</v>
      </c>
      <c r="P2049">
        <v>0</v>
      </c>
      <c r="Q2049" t="s">
        <v>45</v>
      </c>
      <c r="T2049" t="s">
        <v>164</v>
      </c>
      <c r="U2049" t="s">
        <v>934</v>
      </c>
      <c r="V2049" t="s">
        <v>38</v>
      </c>
      <c r="W2049" t="s">
        <v>39</v>
      </c>
      <c r="Y2049">
        <v>2005</v>
      </c>
      <c r="Z2049">
        <v>1</v>
      </c>
      <c r="AA2049" t="s">
        <v>129</v>
      </c>
      <c r="AB2049" t="s">
        <v>935</v>
      </c>
      <c r="AC2049" s="1">
        <v>38412</v>
      </c>
      <c r="AE2049" t="s">
        <v>41</v>
      </c>
    </row>
    <row r="2050" spans="1:31" x14ac:dyDescent="0.25">
      <c r="A2050">
        <v>2019</v>
      </c>
      <c r="B2050">
        <v>3</v>
      </c>
      <c r="C2050">
        <v>23</v>
      </c>
      <c r="D2050">
        <v>1</v>
      </c>
      <c r="E2050">
        <v>1</v>
      </c>
      <c r="F2050">
        <v>2000</v>
      </c>
      <c r="G2050">
        <v>3663795</v>
      </c>
      <c r="H2050" t="s">
        <v>932</v>
      </c>
      <c r="I2050" t="s">
        <v>933</v>
      </c>
      <c r="J2050" t="s">
        <v>34</v>
      </c>
      <c r="K2050">
        <v>0</v>
      </c>
      <c r="L2050">
        <v>131</v>
      </c>
      <c r="M2050">
        <v>30</v>
      </c>
      <c r="N2050">
        <v>0</v>
      </c>
      <c r="O2050">
        <v>0</v>
      </c>
      <c r="P2050">
        <v>0</v>
      </c>
      <c r="Q2050" t="s">
        <v>46</v>
      </c>
      <c r="T2050" t="s">
        <v>164</v>
      </c>
      <c r="U2050" t="s">
        <v>934</v>
      </c>
      <c r="V2050" t="s">
        <v>38</v>
      </c>
      <c r="W2050" t="s">
        <v>39</v>
      </c>
      <c r="Y2050">
        <v>2005</v>
      </c>
      <c r="Z2050">
        <v>1</v>
      </c>
      <c r="AA2050" t="s">
        <v>129</v>
      </c>
      <c r="AB2050" t="s">
        <v>935</v>
      </c>
      <c r="AC2050" s="1">
        <v>38412</v>
      </c>
      <c r="AE2050" t="s">
        <v>41</v>
      </c>
    </row>
    <row r="2051" spans="1:31" x14ac:dyDescent="0.25">
      <c r="A2051">
        <v>2019</v>
      </c>
      <c r="B2051">
        <v>3</v>
      </c>
      <c r="C2051">
        <v>23</v>
      </c>
      <c r="D2051">
        <v>1</v>
      </c>
      <c r="E2051">
        <v>1</v>
      </c>
      <c r="F2051">
        <v>2000</v>
      </c>
      <c r="G2051">
        <v>3663795</v>
      </c>
      <c r="H2051" t="s">
        <v>932</v>
      </c>
      <c r="I2051" t="s">
        <v>933</v>
      </c>
      <c r="J2051" t="s">
        <v>34</v>
      </c>
      <c r="K2051">
        <v>0</v>
      </c>
      <c r="L2051">
        <v>133</v>
      </c>
      <c r="M2051">
        <v>30</v>
      </c>
      <c r="N2051">
        <v>0</v>
      </c>
      <c r="O2051">
        <v>1980000</v>
      </c>
      <c r="P2051">
        <v>1980000</v>
      </c>
      <c r="Q2051" t="s">
        <v>47</v>
      </c>
      <c r="T2051" t="s">
        <v>164</v>
      </c>
      <c r="U2051" t="s">
        <v>934</v>
      </c>
      <c r="V2051" t="s">
        <v>38</v>
      </c>
      <c r="W2051" t="s">
        <v>39</v>
      </c>
      <c r="Y2051">
        <v>2005</v>
      </c>
      <c r="Z2051">
        <v>1</v>
      </c>
      <c r="AA2051" t="s">
        <v>129</v>
      </c>
      <c r="AB2051" t="s">
        <v>935</v>
      </c>
      <c r="AC2051" s="1">
        <v>38412</v>
      </c>
      <c r="AE2051" t="s">
        <v>41</v>
      </c>
    </row>
    <row r="2052" spans="1:31" x14ac:dyDescent="0.25">
      <c r="A2052">
        <v>2019</v>
      </c>
      <c r="B2052">
        <v>3</v>
      </c>
      <c r="C2052">
        <v>23</v>
      </c>
      <c r="D2052">
        <v>1</v>
      </c>
      <c r="E2052">
        <v>1</v>
      </c>
      <c r="F2052">
        <v>2000</v>
      </c>
      <c r="G2052">
        <v>3663795</v>
      </c>
      <c r="H2052" t="s">
        <v>932</v>
      </c>
      <c r="I2052" t="s">
        <v>933</v>
      </c>
      <c r="J2052" t="s">
        <v>34</v>
      </c>
      <c r="K2052">
        <v>0</v>
      </c>
      <c r="L2052">
        <v>199</v>
      </c>
      <c r="M2052">
        <v>30</v>
      </c>
      <c r="N2052">
        <v>0</v>
      </c>
      <c r="O2052">
        <v>600000</v>
      </c>
      <c r="P2052">
        <v>546000</v>
      </c>
      <c r="Q2052" t="s">
        <v>48</v>
      </c>
      <c r="T2052" t="s">
        <v>164</v>
      </c>
      <c r="U2052" t="s">
        <v>934</v>
      </c>
      <c r="V2052" t="s">
        <v>38</v>
      </c>
      <c r="W2052" t="s">
        <v>39</v>
      </c>
      <c r="Y2052">
        <v>2005</v>
      </c>
      <c r="Z2052">
        <v>1</v>
      </c>
      <c r="AA2052" t="s">
        <v>129</v>
      </c>
      <c r="AB2052" t="s">
        <v>935</v>
      </c>
      <c r="AC2052" s="1">
        <v>38412</v>
      </c>
      <c r="AE2052" t="s">
        <v>41</v>
      </c>
    </row>
    <row r="2053" spans="1:31" x14ac:dyDescent="0.25">
      <c r="A2053">
        <v>2019</v>
      </c>
      <c r="B2053">
        <v>3</v>
      </c>
      <c r="C2053">
        <v>23</v>
      </c>
      <c r="D2053">
        <v>1</v>
      </c>
      <c r="E2053">
        <v>1</v>
      </c>
      <c r="F2053">
        <v>2000</v>
      </c>
      <c r="G2053">
        <v>3663795</v>
      </c>
      <c r="H2053" t="s">
        <v>932</v>
      </c>
      <c r="I2053" t="s">
        <v>933</v>
      </c>
      <c r="J2053" t="s">
        <v>34</v>
      </c>
      <c r="K2053">
        <v>0</v>
      </c>
      <c r="L2053">
        <v>232</v>
      </c>
      <c r="M2053">
        <v>30</v>
      </c>
      <c r="N2053">
        <v>0</v>
      </c>
      <c r="O2053">
        <v>463050</v>
      </c>
      <c r="P2053">
        <v>463050</v>
      </c>
      <c r="Q2053" t="s">
        <v>49</v>
      </c>
      <c r="T2053" t="s">
        <v>164</v>
      </c>
      <c r="U2053" t="s">
        <v>934</v>
      </c>
      <c r="V2053" t="s">
        <v>38</v>
      </c>
      <c r="W2053" t="s">
        <v>39</v>
      </c>
      <c r="Y2053">
        <v>2005</v>
      </c>
      <c r="Z2053">
        <v>1</v>
      </c>
      <c r="AA2053" t="s">
        <v>129</v>
      </c>
      <c r="AB2053" t="s">
        <v>935</v>
      </c>
      <c r="AC2053" s="1">
        <v>38412</v>
      </c>
      <c r="AE2053" t="s">
        <v>41</v>
      </c>
    </row>
    <row r="2054" spans="1:31" x14ac:dyDescent="0.25">
      <c r="A2054">
        <v>2019</v>
      </c>
      <c r="B2054">
        <v>3</v>
      </c>
      <c r="C2054">
        <v>23</v>
      </c>
      <c r="D2054">
        <v>1</v>
      </c>
      <c r="E2054">
        <v>1</v>
      </c>
      <c r="F2054">
        <v>19000</v>
      </c>
      <c r="G2054">
        <v>3668494</v>
      </c>
      <c r="H2054" t="s">
        <v>936</v>
      </c>
      <c r="I2054" t="s">
        <v>937</v>
      </c>
      <c r="J2054" t="s">
        <v>34</v>
      </c>
      <c r="K2054">
        <f>O2054+O2055+O2056+O2057+O2058+O2059+O2060+O2061+O2062</f>
        <v>5330000</v>
      </c>
      <c r="L2054">
        <v>111</v>
      </c>
      <c r="M2054">
        <v>30</v>
      </c>
      <c r="N2054" t="s">
        <v>52</v>
      </c>
      <c r="O2054">
        <v>4100000</v>
      </c>
      <c r="P2054">
        <v>3731000</v>
      </c>
      <c r="Q2054" t="s">
        <v>36</v>
      </c>
      <c r="T2054" t="s">
        <v>37</v>
      </c>
      <c r="U2054" t="s">
        <v>376</v>
      </c>
      <c r="V2054" t="s">
        <v>38</v>
      </c>
      <c r="W2054" t="s">
        <v>39</v>
      </c>
      <c r="Y2054">
        <v>2008</v>
      </c>
      <c r="Z2054">
        <v>1</v>
      </c>
      <c r="AA2054" t="s">
        <v>938</v>
      </c>
      <c r="AB2054" t="s">
        <v>69</v>
      </c>
      <c r="AC2054" s="1">
        <v>39539</v>
      </c>
      <c r="AE2054" t="s">
        <v>41</v>
      </c>
    </row>
    <row r="2055" spans="1:31" x14ac:dyDescent="0.25">
      <c r="A2055">
        <v>2019</v>
      </c>
      <c r="B2055">
        <v>3</v>
      </c>
      <c r="C2055">
        <v>23</v>
      </c>
      <c r="D2055">
        <v>1</v>
      </c>
      <c r="E2055">
        <v>1</v>
      </c>
      <c r="F2055">
        <v>19000</v>
      </c>
      <c r="G2055">
        <v>3668494</v>
      </c>
      <c r="H2055" t="s">
        <v>936</v>
      </c>
      <c r="I2055" t="s">
        <v>937</v>
      </c>
      <c r="J2055" t="s">
        <v>34</v>
      </c>
      <c r="K2055">
        <v>0</v>
      </c>
      <c r="L2055">
        <v>113</v>
      </c>
      <c r="M2055">
        <v>30</v>
      </c>
      <c r="N2055">
        <v>0</v>
      </c>
      <c r="O2055">
        <v>0</v>
      </c>
      <c r="P2055">
        <v>0</v>
      </c>
      <c r="Q2055" t="s">
        <v>42</v>
      </c>
      <c r="T2055" t="s">
        <v>37</v>
      </c>
      <c r="U2055" t="s">
        <v>376</v>
      </c>
      <c r="V2055" t="s">
        <v>38</v>
      </c>
      <c r="W2055" t="s">
        <v>39</v>
      </c>
      <c r="Y2055">
        <v>2008</v>
      </c>
      <c r="Z2055">
        <v>1</v>
      </c>
      <c r="AA2055" t="s">
        <v>938</v>
      </c>
      <c r="AB2055" t="s">
        <v>69</v>
      </c>
      <c r="AC2055" s="1">
        <v>39539</v>
      </c>
      <c r="AE2055" t="s">
        <v>41</v>
      </c>
    </row>
    <row r="2056" spans="1:31" x14ac:dyDescent="0.25">
      <c r="A2056">
        <v>2019</v>
      </c>
      <c r="B2056">
        <v>3</v>
      </c>
      <c r="C2056">
        <v>23</v>
      </c>
      <c r="D2056">
        <v>1</v>
      </c>
      <c r="E2056">
        <v>1</v>
      </c>
      <c r="F2056">
        <v>19000</v>
      </c>
      <c r="G2056">
        <v>3668494</v>
      </c>
      <c r="H2056" t="s">
        <v>936</v>
      </c>
      <c r="I2056" t="s">
        <v>937</v>
      </c>
      <c r="J2056" t="s">
        <v>34</v>
      </c>
      <c r="K2056">
        <v>0</v>
      </c>
      <c r="L2056">
        <v>114</v>
      </c>
      <c r="M2056">
        <v>30</v>
      </c>
      <c r="N2056">
        <v>0</v>
      </c>
      <c r="O2056">
        <v>0</v>
      </c>
      <c r="P2056">
        <v>0</v>
      </c>
      <c r="Q2056" t="s">
        <v>43</v>
      </c>
      <c r="T2056" t="s">
        <v>37</v>
      </c>
      <c r="U2056" t="s">
        <v>376</v>
      </c>
      <c r="V2056" t="s">
        <v>38</v>
      </c>
      <c r="W2056" t="s">
        <v>39</v>
      </c>
      <c r="Y2056">
        <v>2008</v>
      </c>
      <c r="Z2056">
        <v>1</v>
      </c>
      <c r="AA2056" t="s">
        <v>938</v>
      </c>
      <c r="AB2056" t="s">
        <v>69</v>
      </c>
      <c r="AC2056" s="1">
        <v>39539</v>
      </c>
      <c r="AE2056" t="s">
        <v>41</v>
      </c>
    </row>
    <row r="2057" spans="1:31" x14ac:dyDescent="0.25">
      <c r="A2057">
        <v>2019</v>
      </c>
      <c r="B2057">
        <v>3</v>
      </c>
      <c r="C2057">
        <v>23</v>
      </c>
      <c r="D2057">
        <v>1</v>
      </c>
      <c r="E2057">
        <v>1</v>
      </c>
      <c r="F2057">
        <v>19000</v>
      </c>
      <c r="G2057">
        <v>3668494</v>
      </c>
      <c r="H2057" t="s">
        <v>936</v>
      </c>
      <c r="I2057" t="s">
        <v>937</v>
      </c>
      <c r="J2057" t="s">
        <v>34</v>
      </c>
      <c r="K2057">
        <v>0</v>
      </c>
      <c r="L2057">
        <v>123</v>
      </c>
      <c r="M2057">
        <v>30</v>
      </c>
      <c r="N2057">
        <v>0</v>
      </c>
      <c r="O2057">
        <v>0</v>
      </c>
      <c r="P2057">
        <v>0</v>
      </c>
      <c r="Q2057" t="s">
        <v>44</v>
      </c>
      <c r="T2057" t="s">
        <v>37</v>
      </c>
      <c r="U2057" t="s">
        <v>376</v>
      </c>
      <c r="V2057" t="s">
        <v>38</v>
      </c>
      <c r="W2057" t="s">
        <v>39</v>
      </c>
      <c r="Y2057">
        <v>2008</v>
      </c>
      <c r="Z2057">
        <v>1</v>
      </c>
      <c r="AA2057" t="s">
        <v>938</v>
      </c>
      <c r="AB2057" t="s">
        <v>69</v>
      </c>
      <c r="AC2057" s="1">
        <v>39539</v>
      </c>
      <c r="AE2057" t="s">
        <v>41</v>
      </c>
    </row>
    <row r="2058" spans="1:31" x14ac:dyDescent="0.25">
      <c r="A2058">
        <v>2019</v>
      </c>
      <c r="B2058">
        <v>3</v>
      </c>
      <c r="C2058">
        <v>23</v>
      </c>
      <c r="D2058">
        <v>1</v>
      </c>
      <c r="E2058">
        <v>1</v>
      </c>
      <c r="F2058">
        <v>19000</v>
      </c>
      <c r="G2058">
        <v>3668494</v>
      </c>
      <c r="H2058" t="s">
        <v>936</v>
      </c>
      <c r="I2058" t="s">
        <v>937</v>
      </c>
      <c r="J2058" t="s">
        <v>34</v>
      </c>
      <c r="K2058">
        <v>0</v>
      </c>
      <c r="L2058">
        <v>125</v>
      </c>
      <c r="M2058">
        <v>30</v>
      </c>
      <c r="N2058">
        <v>0</v>
      </c>
      <c r="O2058">
        <v>0</v>
      </c>
      <c r="P2058">
        <v>0</v>
      </c>
      <c r="Q2058" t="s">
        <v>45</v>
      </c>
      <c r="T2058" t="s">
        <v>37</v>
      </c>
      <c r="U2058" t="s">
        <v>376</v>
      </c>
      <c r="V2058" t="s">
        <v>38</v>
      </c>
      <c r="W2058" t="s">
        <v>39</v>
      </c>
      <c r="Y2058">
        <v>2008</v>
      </c>
      <c r="Z2058">
        <v>1</v>
      </c>
      <c r="AA2058" t="s">
        <v>938</v>
      </c>
      <c r="AB2058" t="s">
        <v>69</v>
      </c>
      <c r="AC2058" s="1">
        <v>39539</v>
      </c>
      <c r="AE2058" t="s">
        <v>41</v>
      </c>
    </row>
    <row r="2059" spans="1:31" x14ac:dyDescent="0.25">
      <c r="A2059">
        <v>2019</v>
      </c>
      <c r="B2059">
        <v>3</v>
      </c>
      <c r="C2059">
        <v>23</v>
      </c>
      <c r="D2059">
        <v>1</v>
      </c>
      <c r="E2059">
        <v>1</v>
      </c>
      <c r="F2059">
        <v>19000</v>
      </c>
      <c r="G2059">
        <v>3668494</v>
      </c>
      <c r="H2059" t="s">
        <v>936</v>
      </c>
      <c r="I2059" t="s">
        <v>937</v>
      </c>
      <c r="J2059" t="s">
        <v>34</v>
      </c>
      <c r="K2059">
        <v>0</v>
      </c>
      <c r="L2059">
        <v>131</v>
      </c>
      <c r="M2059">
        <v>30</v>
      </c>
      <c r="N2059">
        <v>0</v>
      </c>
      <c r="O2059">
        <v>0</v>
      </c>
      <c r="P2059">
        <v>0</v>
      </c>
      <c r="Q2059" t="s">
        <v>46</v>
      </c>
      <c r="T2059" t="s">
        <v>37</v>
      </c>
      <c r="U2059" t="s">
        <v>376</v>
      </c>
      <c r="V2059" t="s">
        <v>38</v>
      </c>
      <c r="W2059" t="s">
        <v>39</v>
      </c>
      <c r="Y2059">
        <v>2008</v>
      </c>
      <c r="Z2059">
        <v>1</v>
      </c>
      <c r="AA2059" t="s">
        <v>938</v>
      </c>
      <c r="AB2059" t="s">
        <v>69</v>
      </c>
      <c r="AC2059" s="1">
        <v>39539</v>
      </c>
      <c r="AE2059" t="s">
        <v>41</v>
      </c>
    </row>
    <row r="2060" spans="1:31" x14ac:dyDescent="0.25">
      <c r="A2060">
        <v>2019</v>
      </c>
      <c r="B2060">
        <v>3</v>
      </c>
      <c r="C2060">
        <v>23</v>
      </c>
      <c r="D2060">
        <v>1</v>
      </c>
      <c r="E2060">
        <v>1</v>
      </c>
      <c r="F2060">
        <v>19000</v>
      </c>
      <c r="G2060">
        <v>3668494</v>
      </c>
      <c r="H2060" t="s">
        <v>936</v>
      </c>
      <c r="I2060" t="s">
        <v>937</v>
      </c>
      <c r="J2060" t="s">
        <v>34</v>
      </c>
      <c r="K2060">
        <v>0</v>
      </c>
      <c r="L2060">
        <v>133</v>
      </c>
      <c r="M2060">
        <v>30</v>
      </c>
      <c r="N2060">
        <v>0</v>
      </c>
      <c r="O2060">
        <v>1230000</v>
      </c>
      <c r="P2060">
        <v>1230000</v>
      </c>
      <c r="Q2060" t="s">
        <v>47</v>
      </c>
      <c r="T2060" t="s">
        <v>37</v>
      </c>
      <c r="U2060" t="s">
        <v>376</v>
      </c>
      <c r="V2060" t="s">
        <v>38</v>
      </c>
      <c r="W2060" t="s">
        <v>39</v>
      </c>
      <c r="Y2060">
        <v>2008</v>
      </c>
      <c r="Z2060">
        <v>1</v>
      </c>
      <c r="AA2060" t="s">
        <v>938</v>
      </c>
      <c r="AB2060" t="s">
        <v>69</v>
      </c>
      <c r="AC2060" s="1">
        <v>39539</v>
      </c>
      <c r="AE2060" t="s">
        <v>41</v>
      </c>
    </row>
    <row r="2061" spans="1:31" x14ac:dyDescent="0.25">
      <c r="A2061">
        <v>2019</v>
      </c>
      <c r="B2061">
        <v>3</v>
      </c>
      <c r="C2061">
        <v>23</v>
      </c>
      <c r="D2061">
        <v>1</v>
      </c>
      <c r="E2061">
        <v>1</v>
      </c>
      <c r="F2061">
        <v>19000</v>
      </c>
      <c r="G2061">
        <v>3668494</v>
      </c>
      <c r="H2061" t="s">
        <v>936</v>
      </c>
      <c r="I2061" t="s">
        <v>937</v>
      </c>
      <c r="J2061" t="s">
        <v>34</v>
      </c>
      <c r="K2061">
        <v>0</v>
      </c>
      <c r="L2061">
        <v>199</v>
      </c>
      <c r="M2061">
        <v>30</v>
      </c>
      <c r="N2061">
        <v>0</v>
      </c>
      <c r="O2061">
        <v>0</v>
      </c>
      <c r="P2061">
        <v>0</v>
      </c>
      <c r="Q2061" t="s">
        <v>48</v>
      </c>
      <c r="T2061" t="s">
        <v>37</v>
      </c>
      <c r="U2061" t="s">
        <v>376</v>
      </c>
      <c r="V2061" t="s">
        <v>38</v>
      </c>
      <c r="W2061" t="s">
        <v>39</v>
      </c>
      <c r="Y2061">
        <v>2008</v>
      </c>
      <c r="Z2061">
        <v>1</v>
      </c>
      <c r="AA2061" t="s">
        <v>938</v>
      </c>
      <c r="AB2061" t="s">
        <v>69</v>
      </c>
      <c r="AC2061" s="1">
        <v>39539</v>
      </c>
      <c r="AE2061" t="s">
        <v>41</v>
      </c>
    </row>
    <row r="2062" spans="1:31" x14ac:dyDescent="0.25">
      <c r="A2062">
        <v>2019</v>
      </c>
      <c r="B2062">
        <v>3</v>
      </c>
      <c r="C2062">
        <v>23</v>
      </c>
      <c r="D2062">
        <v>1</v>
      </c>
      <c r="E2062">
        <v>1</v>
      </c>
      <c r="F2062">
        <v>19000</v>
      </c>
      <c r="G2062">
        <v>3668494</v>
      </c>
      <c r="H2062" t="s">
        <v>936</v>
      </c>
      <c r="I2062" t="s">
        <v>937</v>
      </c>
      <c r="J2062" t="s">
        <v>34</v>
      </c>
      <c r="K2062">
        <v>0</v>
      </c>
      <c r="L2062">
        <v>232</v>
      </c>
      <c r="M2062">
        <v>30</v>
      </c>
      <c r="N2062">
        <v>0</v>
      </c>
      <c r="O2062">
        <v>0</v>
      </c>
      <c r="P2062">
        <v>0</v>
      </c>
      <c r="Q2062" t="s">
        <v>49</v>
      </c>
      <c r="T2062" t="s">
        <v>37</v>
      </c>
      <c r="U2062" t="s">
        <v>376</v>
      </c>
      <c r="V2062" t="s">
        <v>38</v>
      </c>
      <c r="W2062" t="s">
        <v>39</v>
      </c>
      <c r="Y2062">
        <v>2008</v>
      </c>
      <c r="Z2062">
        <v>1</v>
      </c>
      <c r="AA2062" t="s">
        <v>938</v>
      </c>
      <c r="AB2062" t="s">
        <v>69</v>
      </c>
      <c r="AC2062" s="1">
        <v>39539</v>
      </c>
      <c r="AE2062" t="s">
        <v>41</v>
      </c>
    </row>
    <row r="2063" spans="1:31" x14ac:dyDescent="0.25">
      <c r="A2063">
        <v>2019</v>
      </c>
      <c r="B2063">
        <v>3</v>
      </c>
      <c r="C2063">
        <v>23</v>
      </c>
      <c r="D2063">
        <v>1</v>
      </c>
      <c r="E2063">
        <v>1</v>
      </c>
      <c r="F2063">
        <v>5000</v>
      </c>
      <c r="G2063">
        <v>3668660</v>
      </c>
      <c r="H2063" t="s">
        <v>939</v>
      </c>
      <c r="I2063" t="s">
        <v>940</v>
      </c>
      <c r="J2063" t="s">
        <v>34</v>
      </c>
      <c r="K2063">
        <f>O2063+O2064+O2065+O2066+O2067+O2068+O2069+O2070+O2071</f>
        <v>11882600</v>
      </c>
      <c r="L2063">
        <v>111</v>
      </c>
      <c r="M2063">
        <v>10</v>
      </c>
      <c r="N2063" t="s">
        <v>941</v>
      </c>
      <c r="O2063">
        <v>7300000</v>
      </c>
      <c r="P2063">
        <v>6643000</v>
      </c>
      <c r="Q2063" t="s">
        <v>36</v>
      </c>
      <c r="T2063" t="s">
        <v>164</v>
      </c>
      <c r="U2063" t="s">
        <v>942</v>
      </c>
      <c r="V2063" t="s">
        <v>38</v>
      </c>
      <c r="W2063" t="s">
        <v>39</v>
      </c>
      <c r="Y2063">
        <v>2008</v>
      </c>
      <c r="Z2063">
        <v>1</v>
      </c>
      <c r="AA2063" t="s">
        <v>75</v>
      </c>
      <c r="AB2063" t="s">
        <v>943</v>
      </c>
      <c r="AC2063" s="1">
        <v>39539</v>
      </c>
      <c r="AE2063" t="s">
        <v>41</v>
      </c>
    </row>
    <row r="2064" spans="1:31" x14ac:dyDescent="0.25">
      <c r="A2064">
        <v>2019</v>
      </c>
      <c r="B2064">
        <v>3</v>
      </c>
      <c r="C2064">
        <v>23</v>
      </c>
      <c r="D2064">
        <v>1</v>
      </c>
      <c r="E2064">
        <v>1</v>
      </c>
      <c r="F2064">
        <v>5000</v>
      </c>
      <c r="G2064">
        <v>3668660</v>
      </c>
      <c r="H2064" t="s">
        <v>939</v>
      </c>
      <c r="I2064" t="s">
        <v>940</v>
      </c>
      <c r="J2064" t="s">
        <v>34</v>
      </c>
      <c r="K2064">
        <v>0</v>
      </c>
      <c r="L2064">
        <v>113</v>
      </c>
      <c r="M2064">
        <v>30</v>
      </c>
      <c r="N2064">
        <v>0</v>
      </c>
      <c r="O2064">
        <v>0</v>
      </c>
      <c r="P2064">
        <v>0</v>
      </c>
      <c r="Q2064" t="s">
        <v>42</v>
      </c>
      <c r="T2064" t="s">
        <v>164</v>
      </c>
      <c r="U2064" t="s">
        <v>942</v>
      </c>
      <c r="V2064" t="s">
        <v>38</v>
      </c>
      <c r="W2064" t="s">
        <v>39</v>
      </c>
      <c r="Y2064">
        <v>2008</v>
      </c>
      <c r="Z2064">
        <v>1</v>
      </c>
      <c r="AA2064" t="s">
        <v>75</v>
      </c>
      <c r="AB2064" t="s">
        <v>943</v>
      </c>
      <c r="AC2064" s="1">
        <v>39539</v>
      </c>
      <c r="AE2064" t="s">
        <v>41</v>
      </c>
    </row>
    <row r="2065" spans="1:31" x14ac:dyDescent="0.25">
      <c r="A2065">
        <v>2019</v>
      </c>
      <c r="B2065">
        <v>3</v>
      </c>
      <c r="C2065">
        <v>23</v>
      </c>
      <c r="D2065">
        <v>1</v>
      </c>
      <c r="E2065">
        <v>1</v>
      </c>
      <c r="F2065">
        <v>5000</v>
      </c>
      <c r="G2065">
        <v>3668660</v>
      </c>
      <c r="H2065" t="s">
        <v>939</v>
      </c>
      <c r="I2065" t="s">
        <v>940</v>
      </c>
      <c r="J2065" t="s">
        <v>34</v>
      </c>
      <c r="K2065">
        <v>0</v>
      </c>
      <c r="L2065">
        <v>114</v>
      </c>
      <c r="M2065">
        <v>10</v>
      </c>
      <c r="N2065">
        <v>0</v>
      </c>
      <c r="O2065">
        <v>0</v>
      </c>
      <c r="P2065">
        <v>0</v>
      </c>
      <c r="Q2065" t="s">
        <v>43</v>
      </c>
      <c r="T2065" t="s">
        <v>164</v>
      </c>
      <c r="U2065" t="s">
        <v>942</v>
      </c>
      <c r="V2065" t="s">
        <v>38</v>
      </c>
      <c r="W2065" t="s">
        <v>39</v>
      </c>
      <c r="Y2065">
        <v>2008</v>
      </c>
      <c r="Z2065">
        <v>1</v>
      </c>
      <c r="AA2065" t="s">
        <v>75</v>
      </c>
      <c r="AB2065" t="s">
        <v>943</v>
      </c>
      <c r="AC2065" s="1">
        <v>39539</v>
      </c>
      <c r="AE2065" t="s">
        <v>41</v>
      </c>
    </row>
    <row r="2066" spans="1:31" x14ac:dyDescent="0.25">
      <c r="A2066">
        <v>2019</v>
      </c>
      <c r="B2066">
        <v>3</v>
      </c>
      <c r="C2066">
        <v>23</v>
      </c>
      <c r="D2066">
        <v>1</v>
      </c>
      <c r="E2066">
        <v>1</v>
      </c>
      <c r="F2066">
        <v>5000</v>
      </c>
      <c r="G2066">
        <v>3668660</v>
      </c>
      <c r="H2066" t="s">
        <v>939</v>
      </c>
      <c r="I2066" t="s">
        <v>940</v>
      </c>
      <c r="J2066" t="s">
        <v>34</v>
      </c>
      <c r="K2066">
        <v>0</v>
      </c>
      <c r="L2066">
        <v>123</v>
      </c>
      <c r="M2066">
        <v>30</v>
      </c>
      <c r="N2066">
        <v>0</v>
      </c>
      <c r="O2066">
        <v>0</v>
      </c>
      <c r="P2066">
        <v>0</v>
      </c>
      <c r="Q2066" t="s">
        <v>44</v>
      </c>
      <c r="T2066" t="s">
        <v>164</v>
      </c>
      <c r="U2066" t="s">
        <v>942</v>
      </c>
      <c r="V2066" t="s">
        <v>38</v>
      </c>
      <c r="W2066" t="s">
        <v>39</v>
      </c>
      <c r="Y2066">
        <v>2008</v>
      </c>
      <c r="Z2066">
        <v>1</v>
      </c>
      <c r="AA2066" t="s">
        <v>75</v>
      </c>
      <c r="AB2066" t="s">
        <v>943</v>
      </c>
      <c r="AC2066" s="1">
        <v>39539</v>
      </c>
      <c r="AE2066" t="s">
        <v>41</v>
      </c>
    </row>
    <row r="2067" spans="1:31" x14ac:dyDescent="0.25">
      <c r="A2067">
        <v>2019</v>
      </c>
      <c r="B2067">
        <v>3</v>
      </c>
      <c r="C2067">
        <v>23</v>
      </c>
      <c r="D2067">
        <v>1</v>
      </c>
      <c r="E2067">
        <v>1</v>
      </c>
      <c r="F2067">
        <v>5000</v>
      </c>
      <c r="G2067">
        <v>3668660</v>
      </c>
      <c r="H2067" t="s">
        <v>939</v>
      </c>
      <c r="I2067" t="s">
        <v>940</v>
      </c>
      <c r="J2067" t="s">
        <v>34</v>
      </c>
      <c r="K2067">
        <v>0</v>
      </c>
      <c r="L2067">
        <v>125</v>
      </c>
      <c r="M2067">
        <v>30</v>
      </c>
      <c r="N2067">
        <v>0</v>
      </c>
      <c r="O2067">
        <v>0</v>
      </c>
      <c r="P2067">
        <v>0</v>
      </c>
      <c r="Q2067" t="s">
        <v>45</v>
      </c>
      <c r="T2067" t="s">
        <v>164</v>
      </c>
      <c r="U2067" t="s">
        <v>942</v>
      </c>
      <c r="V2067" t="s">
        <v>38</v>
      </c>
      <c r="W2067" t="s">
        <v>39</v>
      </c>
      <c r="Y2067">
        <v>2008</v>
      </c>
      <c r="Z2067">
        <v>1</v>
      </c>
      <c r="AA2067" t="s">
        <v>75</v>
      </c>
      <c r="AB2067" t="s">
        <v>943</v>
      </c>
      <c r="AC2067" s="1">
        <v>39539</v>
      </c>
      <c r="AE2067" t="s">
        <v>41</v>
      </c>
    </row>
    <row r="2068" spans="1:31" x14ac:dyDescent="0.25">
      <c r="A2068">
        <v>2019</v>
      </c>
      <c r="B2068">
        <v>3</v>
      </c>
      <c r="C2068">
        <v>23</v>
      </c>
      <c r="D2068">
        <v>1</v>
      </c>
      <c r="E2068">
        <v>1</v>
      </c>
      <c r="F2068">
        <v>5000</v>
      </c>
      <c r="G2068">
        <v>3668660</v>
      </c>
      <c r="H2068" t="s">
        <v>939</v>
      </c>
      <c r="I2068" t="s">
        <v>940</v>
      </c>
      <c r="J2068" t="s">
        <v>34</v>
      </c>
      <c r="K2068">
        <v>0</v>
      </c>
      <c r="L2068">
        <v>131</v>
      </c>
      <c r="M2068">
        <v>30</v>
      </c>
      <c r="N2068">
        <v>0</v>
      </c>
      <c r="O2068">
        <v>0</v>
      </c>
      <c r="P2068">
        <v>0</v>
      </c>
      <c r="Q2068" t="s">
        <v>46</v>
      </c>
      <c r="T2068" t="s">
        <v>164</v>
      </c>
      <c r="U2068" t="s">
        <v>942</v>
      </c>
      <c r="V2068" t="s">
        <v>38</v>
      </c>
      <c r="W2068" t="s">
        <v>39</v>
      </c>
      <c r="Y2068">
        <v>2008</v>
      </c>
      <c r="Z2068">
        <v>1</v>
      </c>
      <c r="AA2068" t="s">
        <v>75</v>
      </c>
      <c r="AB2068" t="s">
        <v>943</v>
      </c>
      <c r="AC2068" s="1">
        <v>39539</v>
      </c>
      <c r="AE2068" t="s">
        <v>41</v>
      </c>
    </row>
    <row r="2069" spans="1:31" x14ac:dyDescent="0.25">
      <c r="A2069">
        <v>2019</v>
      </c>
      <c r="B2069">
        <v>3</v>
      </c>
      <c r="C2069">
        <v>23</v>
      </c>
      <c r="D2069">
        <v>1</v>
      </c>
      <c r="E2069">
        <v>1</v>
      </c>
      <c r="F2069">
        <v>5000</v>
      </c>
      <c r="G2069">
        <v>3668660</v>
      </c>
      <c r="H2069" t="s">
        <v>939</v>
      </c>
      <c r="I2069" t="s">
        <v>940</v>
      </c>
      <c r="J2069" t="s">
        <v>34</v>
      </c>
      <c r="K2069">
        <v>0</v>
      </c>
      <c r="L2069">
        <v>133</v>
      </c>
      <c r="M2069">
        <v>30</v>
      </c>
      <c r="N2069">
        <v>0</v>
      </c>
      <c r="O2069">
        <v>2190000</v>
      </c>
      <c r="P2069">
        <v>2190000</v>
      </c>
      <c r="Q2069" t="s">
        <v>47</v>
      </c>
      <c r="T2069" t="s">
        <v>164</v>
      </c>
      <c r="U2069" t="s">
        <v>942</v>
      </c>
      <c r="V2069" t="s">
        <v>38</v>
      </c>
      <c r="W2069" t="s">
        <v>39</v>
      </c>
      <c r="Y2069">
        <v>2008</v>
      </c>
      <c r="Z2069">
        <v>1</v>
      </c>
      <c r="AA2069" t="s">
        <v>75</v>
      </c>
      <c r="AB2069" t="s">
        <v>943</v>
      </c>
      <c r="AC2069" s="1">
        <v>39539</v>
      </c>
      <c r="AE2069" t="s">
        <v>41</v>
      </c>
    </row>
    <row r="2070" spans="1:31" x14ac:dyDescent="0.25">
      <c r="A2070">
        <v>2019</v>
      </c>
      <c r="B2070">
        <v>3</v>
      </c>
      <c r="C2070">
        <v>23</v>
      </c>
      <c r="D2070">
        <v>1</v>
      </c>
      <c r="E2070">
        <v>1</v>
      </c>
      <c r="F2070">
        <v>5000</v>
      </c>
      <c r="G2070">
        <v>3668660</v>
      </c>
      <c r="H2070" t="s">
        <v>939</v>
      </c>
      <c r="I2070" t="s">
        <v>940</v>
      </c>
      <c r="J2070" t="s">
        <v>34</v>
      </c>
      <c r="K2070">
        <v>0</v>
      </c>
      <c r="L2070">
        <v>199</v>
      </c>
      <c r="M2070">
        <v>30</v>
      </c>
      <c r="N2070">
        <v>0</v>
      </c>
      <c r="O2070">
        <v>0</v>
      </c>
      <c r="P2070">
        <v>0</v>
      </c>
      <c r="Q2070" t="s">
        <v>48</v>
      </c>
      <c r="T2070" t="s">
        <v>164</v>
      </c>
      <c r="U2070" t="s">
        <v>942</v>
      </c>
      <c r="V2070" t="s">
        <v>38</v>
      </c>
      <c r="W2070" t="s">
        <v>39</v>
      </c>
      <c r="Y2070">
        <v>2008</v>
      </c>
      <c r="Z2070">
        <v>1</v>
      </c>
      <c r="AA2070" t="s">
        <v>75</v>
      </c>
      <c r="AB2070" t="s">
        <v>943</v>
      </c>
      <c r="AC2070" s="1">
        <v>39539</v>
      </c>
      <c r="AE2070" t="s">
        <v>41</v>
      </c>
    </row>
    <row r="2071" spans="1:31" x14ac:dyDescent="0.25">
      <c r="A2071">
        <v>2019</v>
      </c>
      <c r="B2071">
        <v>3</v>
      </c>
      <c r="C2071">
        <v>23</v>
      </c>
      <c r="D2071">
        <v>1</v>
      </c>
      <c r="E2071">
        <v>1</v>
      </c>
      <c r="F2071">
        <v>5000</v>
      </c>
      <c r="G2071">
        <v>3668660</v>
      </c>
      <c r="H2071" t="s">
        <v>939</v>
      </c>
      <c r="I2071" t="s">
        <v>940</v>
      </c>
      <c r="J2071" t="s">
        <v>34</v>
      </c>
      <c r="K2071">
        <v>0</v>
      </c>
      <c r="L2071">
        <v>232</v>
      </c>
      <c r="M2071">
        <v>30</v>
      </c>
      <c r="N2071">
        <v>0</v>
      </c>
      <c r="O2071">
        <f>1620850+771750</f>
        <v>2392600</v>
      </c>
      <c r="P2071">
        <f>1620850+771750</f>
        <v>2392600</v>
      </c>
      <c r="Q2071" t="s">
        <v>49</v>
      </c>
      <c r="T2071" t="s">
        <v>164</v>
      </c>
      <c r="U2071" t="s">
        <v>942</v>
      </c>
      <c r="V2071" t="s">
        <v>38</v>
      </c>
      <c r="W2071" t="s">
        <v>39</v>
      </c>
      <c r="Y2071">
        <v>2008</v>
      </c>
      <c r="Z2071">
        <v>1</v>
      </c>
      <c r="AA2071" t="s">
        <v>75</v>
      </c>
      <c r="AB2071" t="s">
        <v>943</v>
      </c>
      <c r="AC2071" s="1">
        <v>39539</v>
      </c>
      <c r="AE2071" t="s">
        <v>41</v>
      </c>
    </row>
    <row r="2072" spans="1:31" x14ac:dyDescent="0.25">
      <c r="A2072">
        <v>2019</v>
      </c>
      <c r="B2072">
        <v>3</v>
      </c>
      <c r="C2072">
        <v>23</v>
      </c>
      <c r="D2072">
        <v>1</v>
      </c>
      <c r="E2072">
        <v>1</v>
      </c>
      <c r="F2072">
        <v>20000</v>
      </c>
      <c r="G2072">
        <v>3682555</v>
      </c>
      <c r="H2072" t="s">
        <v>944</v>
      </c>
      <c r="I2072" t="s">
        <v>945</v>
      </c>
      <c r="J2072" t="s">
        <v>34</v>
      </c>
      <c r="K2072">
        <f>O2072+O2073+O2074+O2075+O2076+O2077+O2078+O2079+O2080</f>
        <v>6231650</v>
      </c>
      <c r="L2072">
        <v>111</v>
      </c>
      <c r="M2072">
        <v>10</v>
      </c>
      <c r="N2072" t="s">
        <v>160</v>
      </c>
      <c r="O2072">
        <v>2600000</v>
      </c>
      <c r="P2072">
        <v>2366000</v>
      </c>
      <c r="Q2072" t="s">
        <v>36</v>
      </c>
      <c r="T2072" t="s">
        <v>73</v>
      </c>
      <c r="U2072" t="s">
        <v>139</v>
      </c>
      <c r="V2072" t="s">
        <v>38</v>
      </c>
      <c r="W2072" t="s">
        <v>39</v>
      </c>
      <c r="Y2072">
        <v>2014</v>
      </c>
      <c r="Z2072">
        <v>1</v>
      </c>
      <c r="AA2072" t="s">
        <v>75</v>
      </c>
      <c r="AB2072" t="s">
        <v>946</v>
      </c>
      <c r="AC2072" s="1">
        <v>41869</v>
      </c>
      <c r="AE2072" t="s">
        <v>41</v>
      </c>
    </row>
    <row r="2073" spans="1:31" x14ac:dyDescent="0.25">
      <c r="A2073">
        <v>2019</v>
      </c>
      <c r="B2073">
        <v>3</v>
      </c>
      <c r="C2073">
        <v>23</v>
      </c>
      <c r="D2073">
        <v>1</v>
      </c>
      <c r="E2073">
        <v>1</v>
      </c>
      <c r="F2073">
        <v>20000</v>
      </c>
      <c r="G2073">
        <v>3682555</v>
      </c>
      <c r="H2073" t="s">
        <v>944</v>
      </c>
      <c r="I2073" t="s">
        <v>945</v>
      </c>
      <c r="J2073" t="s">
        <v>34</v>
      </c>
      <c r="K2073">
        <v>0</v>
      </c>
      <c r="L2073">
        <v>113</v>
      </c>
      <c r="M2073">
        <v>30</v>
      </c>
      <c r="N2073">
        <v>0</v>
      </c>
      <c r="O2073">
        <v>0</v>
      </c>
      <c r="P2073">
        <v>0</v>
      </c>
      <c r="Q2073" t="s">
        <v>42</v>
      </c>
      <c r="T2073" t="s">
        <v>73</v>
      </c>
      <c r="U2073" t="s">
        <v>139</v>
      </c>
      <c r="V2073" t="s">
        <v>38</v>
      </c>
      <c r="W2073" t="s">
        <v>39</v>
      </c>
      <c r="Y2073">
        <v>2014</v>
      </c>
      <c r="Z2073">
        <v>1</v>
      </c>
      <c r="AA2073" t="s">
        <v>75</v>
      </c>
      <c r="AB2073" t="s">
        <v>946</v>
      </c>
      <c r="AC2073" s="1">
        <v>41869</v>
      </c>
      <c r="AE2073" t="s">
        <v>41</v>
      </c>
    </row>
    <row r="2074" spans="1:31" x14ac:dyDescent="0.25">
      <c r="A2074">
        <v>2019</v>
      </c>
      <c r="B2074">
        <v>3</v>
      </c>
      <c r="C2074">
        <v>23</v>
      </c>
      <c r="D2074">
        <v>1</v>
      </c>
      <c r="E2074">
        <v>1</v>
      </c>
      <c r="F2074">
        <v>20000</v>
      </c>
      <c r="G2074">
        <v>3682555</v>
      </c>
      <c r="H2074" t="s">
        <v>944</v>
      </c>
      <c r="I2074" t="s">
        <v>945</v>
      </c>
      <c r="J2074" t="s">
        <v>34</v>
      </c>
      <c r="K2074">
        <v>0</v>
      </c>
      <c r="L2074">
        <v>114</v>
      </c>
      <c r="M2074">
        <v>30</v>
      </c>
      <c r="N2074">
        <v>0</v>
      </c>
      <c r="O2074">
        <v>0</v>
      </c>
      <c r="P2074">
        <v>0</v>
      </c>
      <c r="Q2074" t="s">
        <v>43</v>
      </c>
      <c r="T2074" t="s">
        <v>73</v>
      </c>
      <c r="U2074" t="s">
        <v>139</v>
      </c>
      <c r="V2074" t="s">
        <v>38</v>
      </c>
      <c r="W2074" t="s">
        <v>39</v>
      </c>
      <c r="Y2074">
        <v>2014</v>
      </c>
      <c r="Z2074">
        <v>1</v>
      </c>
      <c r="AA2074" t="s">
        <v>75</v>
      </c>
      <c r="AB2074" t="s">
        <v>946</v>
      </c>
      <c r="AC2074" s="1">
        <v>41869</v>
      </c>
      <c r="AE2074" t="s">
        <v>41</v>
      </c>
    </row>
    <row r="2075" spans="1:31" x14ac:dyDescent="0.25">
      <c r="A2075">
        <v>2019</v>
      </c>
      <c r="B2075">
        <v>3</v>
      </c>
      <c r="C2075">
        <v>23</v>
      </c>
      <c r="D2075">
        <v>1</v>
      </c>
      <c r="E2075">
        <v>1</v>
      </c>
      <c r="F2075">
        <v>20000</v>
      </c>
      <c r="G2075">
        <v>3682555</v>
      </c>
      <c r="H2075" t="s">
        <v>944</v>
      </c>
      <c r="I2075" t="s">
        <v>945</v>
      </c>
      <c r="J2075" t="s">
        <v>34</v>
      </c>
      <c r="K2075">
        <v>0</v>
      </c>
      <c r="L2075">
        <v>123</v>
      </c>
      <c r="M2075">
        <v>30</v>
      </c>
      <c r="N2075">
        <v>0</v>
      </c>
      <c r="O2075">
        <v>0</v>
      </c>
      <c r="P2075">
        <v>0</v>
      </c>
      <c r="Q2075" t="s">
        <v>44</v>
      </c>
      <c r="T2075" t="s">
        <v>73</v>
      </c>
      <c r="U2075" t="s">
        <v>139</v>
      </c>
      <c r="V2075" t="s">
        <v>38</v>
      </c>
      <c r="W2075" t="s">
        <v>39</v>
      </c>
      <c r="Y2075">
        <v>2014</v>
      </c>
      <c r="Z2075">
        <v>1</v>
      </c>
      <c r="AA2075" t="s">
        <v>75</v>
      </c>
      <c r="AB2075" t="s">
        <v>946</v>
      </c>
      <c r="AC2075" s="1">
        <v>41869</v>
      </c>
      <c r="AE2075" t="s">
        <v>41</v>
      </c>
    </row>
    <row r="2076" spans="1:31" x14ac:dyDescent="0.25">
      <c r="A2076">
        <v>2019</v>
      </c>
      <c r="B2076">
        <v>3</v>
      </c>
      <c r="C2076">
        <v>23</v>
      </c>
      <c r="D2076">
        <v>1</v>
      </c>
      <c r="E2076">
        <v>1</v>
      </c>
      <c r="F2076">
        <v>20000</v>
      </c>
      <c r="G2076">
        <v>3682555</v>
      </c>
      <c r="H2076" t="s">
        <v>944</v>
      </c>
      <c r="I2076" t="s">
        <v>945</v>
      </c>
      <c r="J2076" t="s">
        <v>34</v>
      </c>
      <c r="K2076">
        <v>0</v>
      </c>
      <c r="L2076">
        <v>125</v>
      </c>
      <c r="M2076">
        <v>30</v>
      </c>
      <c r="N2076">
        <v>0</v>
      </c>
      <c r="O2076">
        <v>0</v>
      </c>
      <c r="P2076">
        <v>0</v>
      </c>
      <c r="Q2076" t="s">
        <v>45</v>
      </c>
      <c r="T2076" t="s">
        <v>73</v>
      </c>
      <c r="U2076" t="s">
        <v>139</v>
      </c>
      <c r="V2076" t="s">
        <v>38</v>
      </c>
      <c r="W2076" t="s">
        <v>39</v>
      </c>
      <c r="Y2076">
        <v>2014</v>
      </c>
      <c r="Z2076">
        <v>1</v>
      </c>
      <c r="AA2076" t="s">
        <v>75</v>
      </c>
      <c r="AB2076" t="s">
        <v>946</v>
      </c>
      <c r="AC2076" s="1">
        <v>41869</v>
      </c>
      <c r="AE2076" t="s">
        <v>41</v>
      </c>
    </row>
    <row r="2077" spans="1:31" x14ac:dyDescent="0.25">
      <c r="A2077">
        <v>2019</v>
      </c>
      <c r="B2077">
        <v>3</v>
      </c>
      <c r="C2077">
        <v>23</v>
      </c>
      <c r="D2077">
        <v>1</v>
      </c>
      <c r="E2077">
        <v>1</v>
      </c>
      <c r="F2077">
        <v>20000</v>
      </c>
      <c r="G2077">
        <v>3682555</v>
      </c>
      <c r="H2077" t="s">
        <v>944</v>
      </c>
      <c r="I2077" t="s">
        <v>945</v>
      </c>
      <c r="J2077" t="s">
        <v>34</v>
      </c>
      <c r="K2077">
        <v>0</v>
      </c>
      <c r="L2077">
        <v>131</v>
      </c>
      <c r="M2077">
        <v>30</v>
      </c>
      <c r="N2077">
        <v>0</v>
      </c>
      <c r="O2077">
        <v>0</v>
      </c>
      <c r="P2077">
        <v>0</v>
      </c>
      <c r="Q2077" t="s">
        <v>46</v>
      </c>
      <c r="T2077" t="s">
        <v>73</v>
      </c>
      <c r="U2077" t="s">
        <v>139</v>
      </c>
      <c r="V2077" t="s">
        <v>38</v>
      </c>
      <c r="W2077" t="s">
        <v>39</v>
      </c>
      <c r="Y2077">
        <v>2014</v>
      </c>
      <c r="Z2077">
        <v>1</v>
      </c>
      <c r="AA2077" t="s">
        <v>75</v>
      </c>
      <c r="AB2077" t="s">
        <v>946</v>
      </c>
      <c r="AC2077" s="1">
        <v>41869</v>
      </c>
      <c r="AE2077" t="s">
        <v>41</v>
      </c>
    </row>
    <row r="2078" spans="1:31" x14ac:dyDescent="0.25">
      <c r="A2078">
        <v>2019</v>
      </c>
      <c r="B2078">
        <v>3</v>
      </c>
      <c r="C2078">
        <v>23</v>
      </c>
      <c r="D2078">
        <v>1</v>
      </c>
      <c r="E2078">
        <v>1</v>
      </c>
      <c r="F2078">
        <v>20000</v>
      </c>
      <c r="G2078">
        <v>3682555</v>
      </c>
      <c r="H2078" t="s">
        <v>944</v>
      </c>
      <c r="I2078" t="s">
        <v>945</v>
      </c>
      <c r="J2078" t="s">
        <v>34</v>
      </c>
      <c r="K2078">
        <v>0</v>
      </c>
      <c r="L2078">
        <v>133</v>
      </c>
      <c r="M2078">
        <v>30</v>
      </c>
      <c r="N2078">
        <v>0</v>
      </c>
      <c r="O2078">
        <v>0</v>
      </c>
      <c r="P2078">
        <v>0</v>
      </c>
      <c r="Q2078" t="s">
        <v>47</v>
      </c>
      <c r="T2078" t="s">
        <v>73</v>
      </c>
      <c r="U2078" t="s">
        <v>139</v>
      </c>
      <c r="V2078" t="s">
        <v>38</v>
      </c>
      <c r="W2078" t="s">
        <v>39</v>
      </c>
      <c r="Y2078">
        <v>2014</v>
      </c>
      <c r="Z2078">
        <v>1</v>
      </c>
      <c r="AA2078" t="s">
        <v>75</v>
      </c>
      <c r="AB2078" t="s">
        <v>946</v>
      </c>
      <c r="AC2078" s="1">
        <v>41869</v>
      </c>
      <c r="AE2078" t="s">
        <v>41</v>
      </c>
    </row>
    <row r="2079" spans="1:31" x14ac:dyDescent="0.25">
      <c r="A2079">
        <v>2019</v>
      </c>
      <c r="B2079">
        <v>3</v>
      </c>
      <c r="C2079">
        <v>23</v>
      </c>
      <c r="D2079">
        <v>1</v>
      </c>
      <c r="E2079">
        <v>1</v>
      </c>
      <c r="F2079">
        <v>20000</v>
      </c>
      <c r="G2079">
        <v>3682555</v>
      </c>
      <c r="H2079" t="s">
        <v>944</v>
      </c>
      <c r="I2079" t="s">
        <v>945</v>
      </c>
      <c r="J2079" t="s">
        <v>34</v>
      </c>
      <c r="K2079">
        <v>0</v>
      </c>
      <c r="L2079">
        <v>199</v>
      </c>
      <c r="M2079">
        <v>30</v>
      </c>
      <c r="N2079">
        <v>0</v>
      </c>
      <c r="O2079">
        <v>0</v>
      </c>
      <c r="P2079">
        <v>0</v>
      </c>
      <c r="Q2079" t="s">
        <v>48</v>
      </c>
      <c r="T2079" t="s">
        <v>73</v>
      </c>
      <c r="U2079" t="s">
        <v>139</v>
      </c>
      <c r="V2079" t="s">
        <v>38</v>
      </c>
      <c r="W2079" t="s">
        <v>39</v>
      </c>
      <c r="Y2079">
        <v>2014</v>
      </c>
      <c r="Z2079">
        <v>1</v>
      </c>
      <c r="AA2079" t="s">
        <v>75</v>
      </c>
      <c r="AB2079" t="s">
        <v>946</v>
      </c>
      <c r="AC2079" s="1">
        <v>41869</v>
      </c>
      <c r="AE2079" t="s">
        <v>41</v>
      </c>
    </row>
    <row r="2080" spans="1:31" x14ac:dyDescent="0.25">
      <c r="A2080">
        <v>2019</v>
      </c>
      <c r="B2080">
        <v>3</v>
      </c>
      <c r="C2080">
        <v>23</v>
      </c>
      <c r="D2080">
        <v>1</v>
      </c>
      <c r="E2080">
        <v>1</v>
      </c>
      <c r="F2080">
        <v>20000</v>
      </c>
      <c r="G2080">
        <v>3682555</v>
      </c>
      <c r="H2080" t="s">
        <v>944</v>
      </c>
      <c r="I2080" t="s">
        <v>945</v>
      </c>
      <c r="J2080" t="s">
        <v>34</v>
      </c>
      <c r="K2080">
        <v>0</v>
      </c>
      <c r="L2080">
        <v>232</v>
      </c>
      <c r="M2080">
        <v>30</v>
      </c>
      <c r="N2080">
        <v>0</v>
      </c>
      <c r="O2080">
        <f>2010800+1620850</f>
        <v>3631650</v>
      </c>
      <c r="P2080">
        <f>2010800+1620850</f>
        <v>3631650</v>
      </c>
      <c r="Q2080" t="s">
        <v>49</v>
      </c>
      <c r="T2080" t="s">
        <v>73</v>
      </c>
      <c r="U2080" t="s">
        <v>139</v>
      </c>
      <c r="V2080" t="s">
        <v>38</v>
      </c>
      <c r="W2080" t="s">
        <v>39</v>
      </c>
      <c r="Y2080">
        <v>2014</v>
      </c>
      <c r="Z2080">
        <v>1</v>
      </c>
      <c r="AA2080" t="s">
        <v>75</v>
      </c>
      <c r="AB2080" t="s">
        <v>946</v>
      </c>
      <c r="AC2080" s="1">
        <v>41869</v>
      </c>
      <c r="AE2080" t="s">
        <v>41</v>
      </c>
    </row>
    <row r="2081" spans="1:31" x14ac:dyDescent="0.25">
      <c r="A2081">
        <v>2019</v>
      </c>
      <c r="B2081">
        <v>3</v>
      </c>
      <c r="C2081">
        <v>23</v>
      </c>
      <c r="D2081">
        <v>1</v>
      </c>
      <c r="E2081">
        <v>1</v>
      </c>
      <c r="F2081">
        <v>35000</v>
      </c>
      <c r="G2081">
        <v>3694881</v>
      </c>
      <c r="H2081" t="s">
        <v>947</v>
      </c>
      <c r="I2081" t="s">
        <v>948</v>
      </c>
      <c r="J2081" t="s">
        <v>34</v>
      </c>
      <c r="K2081">
        <f>O2081+O2082+O2083+O2084+O2085+O2086+O2087+O2088+O2089</f>
        <v>2200000</v>
      </c>
      <c r="L2081">
        <v>111</v>
      </c>
      <c r="M2081">
        <v>10</v>
      </c>
      <c r="N2081" t="s">
        <v>805</v>
      </c>
      <c r="O2081">
        <v>2200000</v>
      </c>
      <c r="P2081">
        <v>2002000</v>
      </c>
      <c r="Q2081" t="s">
        <v>36</v>
      </c>
      <c r="T2081" t="s">
        <v>806</v>
      </c>
      <c r="U2081" t="s">
        <v>169</v>
      </c>
      <c r="V2081" t="s">
        <v>38</v>
      </c>
      <c r="W2081" t="s">
        <v>39</v>
      </c>
      <c r="Y2081">
        <v>2018</v>
      </c>
      <c r="Z2081">
        <v>1</v>
      </c>
      <c r="AA2081" t="s">
        <v>949</v>
      </c>
      <c r="AB2081" t="s">
        <v>950</v>
      </c>
      <c r="AC2081" s="1">
        <v>43313</v>
      </c>
      <c r="AE2081" t="s">
        <v>41</v>
      </c>
    </row>
    <row r="2082" spans="1:31" x14ac:dyDescent="0.25">
      <c r="A2082">
        <v>2019</v>
      </c>
      <c r="B2082">
        <v>3</v>
      </c>
      <c r="C2082">
        <v>23</v>
      </c>
      <c r="D2082">
        <v>1</v>
      </c>
      <c r="E2082">
        <v>1</v>
      </c>
      <c r="F2082">
        <v>35000</v>
      </c>
      <c r="G2082">
        <v>3694881</v>
      </c>
      <c r="H2082" t="s">
        <v>947</v>
      </c>
      <c r="I2082" t="s">
        <v>948</v>
      </c>
      <c r="J2082" t="s">
        <v>34</v>
      </c>
      <c r="K2082">
        <v>0</v>
      </c>
      <c r="L2082">
        <v>113</v>
      </c>
      <c r="M2082">
        <v>30</v>
      </c>
      <c r="N2082">
        <v>0</v>
      </c>
      <c r="O2082">
        <v>0</v>
      </c>
      <c r="P2082">
        <v>0</v>
      </c>
      <c r="Q2082" t="s">
        <v>42</v>
      </c>
      <c r="T2082" t="s">
        <v>806</v>
      </c>
      <c r="U2082" t="s">
        <v>169</v>
      </c>
      <c r="V2082" t="s">
        <v>38</v>
      </c>
      <c r="W2082" t="s">
        <v>39</v>
      </c>
      <c r="Y2082">
        <v>2018</v>
      </c>
      <c r="Z2082">
        <v>1</v>
      </c>
      <c r="AA2082" t="s">
        <v>949</v>
      </c>
      <c r="AB2082" t="s">
        <v>950</v>
      </c>
      <c r="AC2082" s="1">
        <v>43313</v>
      </c>
      <c r="AE2082" t="s">
        <v>41</v>
      </c>
    </row>
    <row r="2083" spans="1:31" x14ac:dyDescent="0.25">
      <c r="A2083">
        <v>2019</v>
      </c>
      <c r="B2083">
        <v>3</v>
      </c>
      <c r="C2083">
        <v>23</v>
      </c>
      <c r="D2083">
        <v>1</v>
      </c>
      <c r="E2083">
        <v>1</v>
      </c>
      <c r="F2083">
        <v>35000</v>
      </c>
      <c r="G2083">
        <v>3694881</v>
      </c>
      <c r="H2083" t="s">
        <v>947</v>
      </c>
      <c r="I2083" t="s">
        <v>948</v>
      </c>
      <c r="J2083" t="s">
        <v>34</v>
      </c>
      <c r="K2083">
        <v>0</v>
      </c>
      <c r="L2083">
        <v>114</v>
      </c>
      <c r="M2083">
        <v>10</v>
      </c>
      <c r="N2083">
        <v>0</v>
      </c>
      <c r="O2083">
        <v>0</v>
      </c>
      <c r="P2083">
        <v>0</v>
      </c>
      <c r="Q2083" t="s">
        <v>43</v>
      </c>
      <c r="T2083" t="s">
        <v>806</v>
      </c>
      <c r="U2083" t="s">
        <v>169</v>
      </c>
      <c r="V2083" t="s">
        <v>38</v>
      </c>
      <c r="W2083" t="s">
        <v>39</v>
      </c>
      <c r="Y2083">
        <v>2018</v>
      </c>
      <c r="Z2083">
        <v>1</v>
      </c>
      <c r="AA2083" t="s">
        <v>949</v>
      </c>
      <c r="AB2083" t="s">
        <v>950</v>
      </c>
      <c r="AC2083" s="1">
        <v>43313</v>
      </c>
      <c r="AE2083" t="s">
        <v>41</v>
      </c>
    </row>
    <row r="2084" spans="1:31" x14ac:dyDescent="0.25">
      <c r="A2084">
        <v>2019</v>
      </c>
      <c r="B2084">
        <v>3</v>
      </c>
      <c r="C2084">
        <v>23</v>
      </c>
      <c r="D2084">
        <v>1</v>
      </c>
      <c r="E2084">
        <v>1</v>
      </c>
      <c r="F2084">
        <v>35000</v>
      </c>
      <c r="G2084">
        <v>3694881</v>
      </c>
      <c r="H2084" t="s">
        <v>947</v>
      </c>
      <c r="I2084" t="s">
        <v>948</v>
      </c>
      <c r="J2084" t="s">
        <v>34</v>
      </c>
      <c r="K2084">
        <v>0</v>
      </c>
      <c r="L2084">
        <v>123</v>
      </c>
      <c r="M2084">
        <v>30</v>
      </c>
      <c r="N2084">
        <v>0</v>
      </c>
      <c r="O2084">
        <v>0</v>
      </c>
      <c r="P2084">
        <v>0</v>
      </c>
      <c r="Q2084" t="s">
        <v>44</v>
      </c>
      <c r="T2084" t="s">
        <v>806</v>
      </c>
      <c r="U2084" t="s">
        <v>169</v>
      </c>
      <c r="V2084" t="s">
        <v>38</v>
      </c>
      <c r="W2084" t="s">
        <v>39</v>
      </c>
      <c r="Y2084">
        <v>2018</v>
      </c>
      <c r="Z2084">
        <v>1</v>
      </c>
      <c r="AA2084" t="s">
        <v>949</v>
      </c>
      <c r="AB2084" t="s">
        <v>950</v>
      </c>
      <c r="AC2084" s="1">
        <v>43313</v>
      </c>
      <c r="AE2084" t="s">
        <v>41</v>
      </c>
    </row>
    <row r="2085" spans="1:31" x14ac:dyDescent="0.25">
      <c r="A2085">
        <v>2019</v>
      </c>
      <c r="B2085">
        <v>3</v>
      </c>
      <c r="C2085">
        <v>23</v>
      </c>
      <c r="D2085">
        <v>1</v>
      </c>
      <c r="E2085">
        <v>1</v>
      </c>
      <c r="F2085">
        <v>35000</v>
      </c>
      <c r="G2085">
        <v>3694881</v>
      </c>
      <c r="H2085" t="s">
        <v>947</v>
      </c>
      <c r="I2085" t="s">
        <v>948</v>
      </c>
      <c r="J2085" t="s">
        <v>34</v>
      </c>
      <c r="K2085">
        <v>0</v>
      </c>
      <c r="L2085">
        <v>125</v>
      </c>
      <c r="M2085">
        <v>30</v>
      </c>
      <c r="N2085">
        <v>0</v>
      </c>
      <c r="O2085">
        <v>0</v>
      </c>
      <c r="P2085">
        <v>0</v>
      </c>
      <c r="Q2085" t="s">
        <v>45</v>
      </c>
      <c r="T2085" t="s">
        <v>806</v>
      </c>
      <c r="U2085" t="s">
        <v>169</v>
      </c>
      <c r="V2085" t="s">
        <v>38</v>
      </c>
      <c r="W2085" t="s">
        <v>39</v>
      </c>
      <c r="Y2085">
        <v>2018</v>
      </c>
      <c r="Z2085">
        <v>1</v>
      </c>
      <c r="AA2085" t="s">
        <v>949</v>
      </c>
      <c r="AB2085" t="s">
        <v>950</v>
      </c>
      <c r="AC2085" s="1">
        <v>43313</v>
      </c>
      <c r="AE2085" t="s">
        <v>41</v>
      </c>
    </row>
    <row r="2086" spans="1:31" x14ac:dyDescent="0.25">
      <c r="A2086">
        <v>2019</v>
      </c>
      <c r="B2086">
        <v>3</v>
      </c>
      <c r="C2086">
        <v>23</v>
      </c>
      <c r="D2086">
        <v>1</v>
      </c>
      <c r="E2086">
        <v>1</v>
      </c>
      <c r="F2086">
        <v>35000</v>
      </c>
      <c r="G2086">
        <v>3694881</v>
      </c>
      <c r="H2086" t="s">
        <v>947</v>
      </c>
      <c r="I2086" t="s">
        <v>948</v>
      </c>
      <c r="J2086" t="s">
        <v>34</v>
      </c>
      <c r="K2086">
        <v>0</v>
      </c>
      <c r="L2086">
        <v>131</v>
      </c>
      <c r="M2086">
        <v>30</v>
      </c>
      <c r="N2086">
        <v>0</v>
      </c>
      <c r="O2086">
        <v>0</v>
      </c>
      <c r="P2086">
        <v>0</v>
      </c>
      <c r="Q2086" t="s">
        <v>46</v>
      </c>
      <c r="T2086" t="s">
        <v>806</v>
      </c>
      <c r="U2086" t="s">
        <v>169</v>
      </c>
      <c r="V2086" t="s">
        <v>38</v>
      </c>
      <c r="W2086" t="s">
        <v>39</v>
      </c>
      <c r="Y2086">
        <v>2018</v>
      </c>
      <c r="Z2086">
        <v>1</v>
      </c>
      <c r="AA2086" t="s">
        <v>949</v>
      </c>
      <c r="AB2086" t="s">
        <v>950</v>
      </c>
      <c r="AC2086" s="1">
        <v>43313</v>
      </c>
      <c r="AE2086" t="s">
        <v>41</v>
      </c>
    </row>
    <row r="2087" spans="1:31" x14ac:dyDescent="0.25">
      <c r="A2087">
        <v>2019</v>
      </c>
      <c r="B2087">
        <v>3</v>
      </c>
      <c r="C2087">
        <v>23</v>
      </c>
      <c r="D2087">
        <v>1</v>
      </c>
      <c r="E2087">
        <v>1</v>
      </c>
      <c r="F2087">
        <v>35000</v>
      </c>
      <c r="G2087">
        <v>3694881</v>
      </c>
      <c r="H2087" t="s">
        <v>947</v>
      </c>
      <c r="I2087" t="s">
        <v>948</v>
      </c>
      <c r="J2087" t="s">
        <v>34</v>
      </c>
      <c r="K2087">
        <v>0</v>
      </c>
      <c r="L2087">
        <v>133</v>
      </c>
      <c r="M2087">
        <v>30</v>
      </c>
      <c r="N2087">
        <v>0</v>
      </c>
      <c r="O2087">
        <v>0</v>
      </c>
      <c r="P2087">
        <v>0</v>
      </c>
      <c r="Q2087" t="s">
        <v>47</v>
      </c>
      <c r="T2087" t="s">
        <v>806</v>
      </c>
      <c r="U2087" t="s">
        <v>169</v>
      </c>
      <c r="V2087" t="s">
        <v>38</v>
      </c>
      <c r="W2087" t="s">
        <v>39</v>
      </c>
      <c r="Y2087">
        <v>2018</v>
      </c>
      <c r="Z2087">
        <v>1</v>
      </c>
      <c r="AA2087" t="s">
        <v>949</v>
      </c>
      <c r="AB2087" t="s">
        <v>950</v>
      </c>
      <c r="AC2087" s="1">
        <v>43313</v>
      </c>
      <c r="AE2087" t="s">
        <v>41</v>
      </c>
    </row>
    <row r="2088" spans="1:31" x14ac:dyDescent="0.25">
      <c r="A2088">
        <v>2019</v>
      </c>
      <c r="B2088">
        <v>3</v>
      </c>
      <c r="C2088">
        <v>23</v>
      </c>
      <c r="D2088">
        <v>1</v>
      </c>
      <c r="E2088">
        <v>1</v>
      </c>
      <c r="F2088">
        <v>35000</v>
      </c>
      <c r="G2088">
        <v>3694881</v>
      </c>
      <c r="H2088" t="s">
        <v>947</v>
      </c>
      <c r="I2088" t="s">
        <v>948</v>
      </c>
      <c r="J2088" t="s">
        <v>34</v>
      </c>
      <c r="K2088">
        <v>0</v>
      </c>
      <c r="L2088">
        <v>199</v>
      </c>
      <c r="M2088">
        <v>30</v>
      </c>
      <c r="N2088">
        <v>0</v>
      </c>
      <c r="O2088">
        <v>0</v>
      </c>
      <c r="P2088">
        <v>0</v>
      </c>
      <c r="Q2088" t="s">
        <v>48</v>
      </c>
      <c r="T2088" t="s">
        <v>806</v>
      </c>
      <c r="U2088" t="s">
        <v>169</v>
      </c>
      <c r="V2088" t="s">
        <v>38</v>
      </c>
      <c r="W2088" t="s">
        <v>39</v>
      </c>
      <c r="Y2088">
        <v>2018</v>
      </c>
      <c r="Z2088">
        <v>1</v>
      </c>
      <c r="AA2088" t="s">
        <v>949</v>
      </c>
      <c r="AB2088" t="s">
        <v>950</v>
      </c>
      <c r="AC2088" s="1">
        <v>43313</v>
      </c>
      <c r="AE2088" t="s">
        <v>41</v>
      </c>
    </row>
    <row r="2089" spans="1:31" x14ac:dyDescent="0.25">
      <c r="A2089">
        <v>2019</v>
      </c>
      <c r="B2089">
        <v>3</v>
      </c>
      <c r="C2089">
        <v>23</v>
      </c>
      <c r="D2089">
        <v>1</v>
      </c>
      <c r="E2089">
        <v>1</v>
      </c>
      <c r="F2089">
        <v>35000</v>
      </c>
      <c r="G2089">
        <v>3694881</v>
      </c>
      <c r="H2089" t="s">
        <v>947</v>
      </c>
      <c r="I2089" t="s">
        <v>948</v>
      </c>
      <c r="J2089" t="s">
        <v>34</v>
      </c>
      <c r="K2089">
        <v>0</v>
      </c>
      <c r="L2089">
        <v>232</v>
      </c>
      <c r="M2089">
        <v>30</v>
      </c>
      <c r="N2089">
        <v>0</v>
      </c>
      <c r="O2089">
        <v>0</v>
      </c>
      <c r="P2089">
        <v>0</v>
      </c>
      <c r="Q2089" t="s">
        <v>49</v>
      </c>
      <c r="T2089" t="s">
        <v>806</v>
      </c>
      <c r="U2089" t="s">
        <v>169</v>
      </c>
      <c r="V2089" t="s">
        <v>38</v>
      </c>
      <c r="W2089" t="s">
        <v>39</v>
      </c>
      <c r="Y2089">
        <v>2018</v>
      </c>
      <c r="Z2089">
        <v>1</v>
      </c>
      <c r="AA2089" t="s">
        <v>949</v>
      </c>
      <c r="AB2089" t="s">
        <v>950</v>
      </c>
      <c r="AC2089" s="1">
        <v>43313</v>
      </c>
      <c r="AE2089" t="s">
        <v>41</v>
      </c>
    </row>
    <row r="2090" spans="1:31" x14ac:dyDescent="0.25">
      <c r="A2090">
        <v>2019</v>
      </c>
      <c r="B2090">
        <v>3</v>
      </c>
      <c r="C2090">
        <v>23</v>
      </c>
      <c r="D2090">
        <v>1</v>
      </c>
      <c r="E2090">
        <v>1</v>
      </c>
      <c r="F2090">
        <v>27000</v>
      </c>
      <c r="G2090">
        <v>3700055</v>
      </c>
      <c r="H2090" t="s">
        <v>951</v>
      </c>
      <c r="I2090" t="s">
        <v>952</v>
      </c>
      <c r="J2090" t="s">
        <v>34</v>
      </c>
      <c r="K2090">
        <f>O2090+O2091+O2092+O2093+O2094+O2095+O2096+O2097+O2098</f>
        <v>8566050</v>
      </c>
      <c r="L2090">
        <v>111</v>
      </c>
      <c r="M2090">
        <v>10</v>
      </c>
      <c r="N2090" t="s">
        <v>72</v>
      </c>
      <c r="O2090">
        <v>2400000</v>
      </c>
      <c r="P2090">
        <v>2184000</v>
      </c>
      <c r="Q2090" t="s">
        <v>36</v>
      </c>
      <c r="T2090" t="s">
        <v>73</v>
      </c>
      <c r="U2090" t="s">
        <v>139</v>
      </c>
      <c r="V2090" t="s">
        <v>38</v>
      </c>
      <c r="W2090" t="s">
        <v>39</v>
      </c>
      <c r="Y2090">
        <v>2010</v>
      </c>
      <c r="Z2090">
        <v>1</v>
      </c>
      <c r="AA2090" t="s">
        <v>75</v>
      </c>
      <c r="AB2090" t="s">
        <v>953</v>
      </c>
      <c r="AC2090" s="1">
        <v>40513</v>
      </c>
      <c r="AE2090" t="s">
        <v>41</v>
      </c>
    </row>
    <row r="2091" spans="1:31" x14ac:dyDescent="0.25">
      <c r="A2091">
        <v>2019</v>
      </c>
      <c r="B2091">
        <v>3</v>
      </c>
      <c r="C2091">
        <v>23</v>
      </c>
      <c r="D2091">
        <v>1</v>
      </c>
      <c r="E2091">
        <v>1</v>
      </c>
      <c r="F2091">
        <v>27000</v>
      </c>
      <c r="G2091">
        <v>3700055</v>
      </c>
      <c r="H2091" t="s">
        <v>951</v>
      </c>
      <c r="I2091" t="s">
        <v>952</v>
      </c>
      <c r="J2091" t="s">
        <v>34</v>
      </c>
      <c r="K2091">
        <v>0</v>
      </c>
      <c r="L2091">
        <v>113</v>
      </c>
      <c r="M2091">
        <v>30</v>
      </c>
      <c r="N2091">
        <v>0</v>
      </c>
      <c r="O2091">
        <v>0</v>
      </c>
      <c r="P2091">
        <v>0</v>
      </c>
      <c r="Q2091" t="s">
        <v>42</v>
      </c>
      <c r="T2091" t="s">
        <v>73</v>
      </c>
      <c r="U2091" t="s">
        <v>139</v>
      </c>
      <c r="V2091" t="s">
        <v>38</v>
      </c>
      <c r="W2091" t="s">
        <v>39</v>
      </c>
      <c r="Y2091">
        <v>2010</v>
      </c>
      <c r="Z2091">
        <v>1</v>
      </c>
      <c r="AA2091" t="s">
        <v>75</v>
      </c>
      <c r="AB2091" t="s">
        <v>953</v>
      </c>
      <c r="AC2091" s="1">
        <v>40513</v>
      </c>
      <c r="AE2091" t="s">
        <v>41</v>
      </c>
    </row>
    <row r="2092" spans="1:31" x14ac:dyDescent="0.25">
      <c r="A2092">
        <v>2019</v>
      </c>
      <c r="B2092">
        <v>3</v>
      </c>
      <c r="C2092">
        <v>23</v>
      </c>
      <c r="D2092">
        <v>1</v>
      </c>
      <c r="E2092">
        <v>1</v>
      </c>
      <c r="F2092">
        <v>27000</v>
      </c>
      <c r="G2092">
        <v>3700055</v>
      </c>
      <c r="H2092" t="s">
        <v>951</v>
      </c>
      <c r="I2092" t="s">
        <v>952</v>
      </c>
      <c r="J2092" t="s">
        <v>34</v>
      </c>
      <c r="K2092">
        <v>0</v>
      </c>
      <c r="L2092">
        <v>114</v>
      </c>
      <c r="M2092">
        <v>30</v>
      </c>
      <c r="N2092">
        <v>0</v>
      </c>
      <c r="O2092">
        <v>0</v>
      </c>
      <c r="P2092">
        <v>0</v>
      </c>
      <c r="Q2092" t="s">
        <v>43</v>
      </c>
      <c r="T2092" t="s">
        <v>73</v>
      </c>
      <c r="U2092" t="s">
        <v>139</v>
      </c>
      <c r="V2092" t="s">
        <v>38</v>
      </c>
      <c r="W2092" t="s">
        <v>39</v>
      </c>
      <c r="Y2092">
        <v>2010</v>
      </c>
      <c r="Z2092">
        <v>1</v>
      </c>
      <c r="AA2092" t="s">
        <v>75</v>
      </c>
      <c r="AB2092" t="s">
        <v>953</v>
      </c>
      <c r="AC2092" s="1">
        <v>40513</v>
      </c>
      <c r="AE2092" t="s">
        <v>41</v>
      </c>
    </row>
    <row r="2093" spans="1:31" x14ac:dyDescent="0.25">
      <c r="A2093">
        <v>2019</v>
      </c>
      <c r="B2093">
        <v>3</v>
      </c>
      <c r="C2093">
        <v>23</v>
      </c>
      <c r="D2093">
        <v>1</v>
      </c>
      <c r="E2093">
        <v>1</v>
      </c>
      <c r="F2093">
        <v>27000</v>
      </c>
      <c r="G2093">
        <v>3700055</v>
      </c>
      <c r="H2093" t="s">
        <v>951</v>
      </c>
      <c r="I2093" t="s">
        <v>952</v>
      </c>
      <c r="J2093" t="s">
        <v>34</v>
      </c>
      <c r="K2093">
        <v>0</v>
      </c>
      <c r="L2093">
        <v>123</v>
      </c>
      <c r="M2093">
        <v>30</v>
      </c>
      <c r="N2093">
        <v>0</v>
      </c>
      <c r="O2093">
        <v>0</v>
      </c>
      <c r="P2093">
        <v>0</v>
      </c>
      <c r="Q2093" t="s">
        <v>44</v>
      </c>
      <c r="T2093" t="s">
        <v>73</v>
      </c>
      <c r="U2093" t="s">
        <v>139</v>
      </c>
      <c r="V2093" t="s">
        <v>38</v>
      </c>
      <c r="W2093" t="s">
        <v>39</v>
      </c>
      <c r="Y2093">
        <v>2010</v>
      </c>
      <c r="Z2093">
        <v>1</v>
      </c>
      <c r="AA2093" t="s">
        <v>75</v>
      </c>
      <c r="AB2093" t="s">
        <v>953</v>
      </c>
      <c r="AC2093" s="1">
        <v>40513</v>
      </c>
      <c r="AE2093" t="s">
        <v>41</v>
      </c>
    </row>
    <row r="2094" spans="1:31" x14ac:dyDescent="0.25">
      <c r="A2094">
        <v>2019</v>
      </c>
      <c r="B2094">
        <v>3</v>
      </c>
      <c r="C2094">
        <v>23</v>
      </c>
      <c r="D2094">
        <v>1</v>
      </c>
      <c r="E2094">
        <v>1</v>
      </c>
      <c r="F2094">
        <v>27000</v>
      </c>
      <c r="G2094">
        <v>3700055</v>
      </c>
      <c r="H2094" t="s">
        <v>951</v>
      </c>
      <c r="I2094" t="s">
        <v>952</v>
      </c>
      <c r="J2094" t="s">
        <v>34</v>
      </c>
      <c r="K2094">
        <v>0</v>
      </c>
      <c r="L2094">
        <v>125</v>
      </c>
      <c r="M2094">
        <v>30</v>
      </c>
      <c r="N2094">
        <v>0</v>
      </c>
      <c r="O2094">
        <v>0</v>
      </c>
      <c r="P2094">
        <v>0</v>
      </c>
      <c r="Q2094" t="s">
        <v>45</v>
      </c>
      <c r="T2094" t="s">
        <v>73</v>
      </c>
      <c r="U2094" t="s">
        <v>139</v>
      </c>
      <c r="V2094" t="s">
        <v>38</v>
      </c>
      <c r="W2094" t="s">
        <v>39</v>
      </c>
      <c r="Y2094">
        <v>2010</v>
      </c>
      <c r="Z2094">
        <v>1</v>
      </c>
      <c r="AA2094" t="s">
        <v>75</v>
      </c>
      <c r="AB2094" t="s">
        <v>953</v>
      </c>
      <c r="AC2094" s="1">
        <v>40513</v>
      </c>
      <c r="AE2094" t="s">
        <v>41</v>
      </c>
    </row>
    <row r="2095" spans="1:31" x14ac:dyDescent="0.25">
      <c r="A2095">
        <v>2019</v>
      </c>
      <c r="B2095">
        <v>3</v>
      </c>
      <c r="C2095">
        <v>23</v>
      </c>
      <c r="D2095">
        <v>1</v>
      </c>
      <c r="E2095">
        <v>1</v>
      </c>
      <c r="F2095">
        <v>27000</v>
      </c>
      <c r="G2095">
        <v>3700055</v>
      </c>
      <c r="H2095" t="s">
        <v>951</v>
      </c>
      <c r="I2095" t="s">
        <v>952</v>
      </c>
      <c r="J2095" t="s">
        <v>34</v>
      </c>
      <c r="K2095">
        <v>0</v>
      </c>
      <c r="L2095">
        <v>131</v>
      </c>
      <c r="M2095">
        <v>30</v>
      </c>
      <c r="N2095">
        <v>0</v>
      </c>
      <c r="O2095">
        <v>0</v>
      </c>
      <c r="P2095">
        <v>0</v>
      </c>
      <c r="Q2095" t="s">
        <v>46</v>
      </c>
      <c r="T2095" t="s">
        <v>73</v>
      </c>
      <c r="U2095" t="s">
        <v>139</v>
      </c>
      <c r="V2095" t="s">
        <v>38</v>
      </c>
      <c r="W2095" t="s">
        <v>39</v>
      </c>
      <c r="Y2095">
        <v>2010</v>
      </c>
      <c r="Z2095">
        <v>1</v>
      </c>
      <c r="AA2095" t="s">
        <v>75</v>
      </c>
      <c r="AB2095" t="s">
        <v>953</v>
      </c>
      <c r="AC2095" s="1">
        <v>40513</v>
      </c>
      <c r="AE2095" t="s">
        <v>41</v>
      </c>
    </row>
    <row r="2096" spans="1:31" x14ac:dyDescent="0.25">
      <c r="A2096">
        <v>2019</v>
      </c>
      <c r="B2096">
        <v>3</v>
      </c>
      <c r="C2096">
        <v>23</v>
      </c>
      <c r="D2096">
        <v>1</v>
      </c>
      <c r="E2096">
        <v>1</v>
      </c>
      <c r="F2096">
        <v>27000</v>
      </c>
      <c r="G2096">
        <v>3700055</v>
      </c>
      <c r="H2096" t="s">
        <v>951</v>
      </c>
      <c r="I2096" t="s">
        <v>952</v>
      </c>
      <c r="J2096" t="s">
        <v>34</v>
      </c>
      <c r="K2096">
        <v>0</v>
      </c>
      <c r="L2096">
        <v>133</v>
      </c>
      <c r="M2096">
        <v>30</v>
      </c>
      <c r="N2096">
        <v>0</v>
      </c>
      <c r="O2096">
        <v>0</v>
      </c>
      <c r="P2096">
        <v>0</v>
      </c>
      <c r="Q2096" t="s">
        <v>47</v>
      </c>
      <c r="T2096" t="s">
        <v>73</v>
      </c>
      <c r="U2096" t="s">
        <v>139</v>
      </c>
      <c r="V2096" t="s">
        <v>38</v>
      </c>
      <c r="W2096" t="s">
        <v>39</v>
      </c>
      <c r="Y2096">
        <v>2010</v>
      </c>
      <c r="Z2096">
        <v>1</v>
      </c>
      <c r="AA2096" t="s">
        <v>75</v>
      </c>
      <c r="AB2096" t="s">
        <v>953</v>
      </c>
      <c r="AC2096" s="1">
        <v>40513</v>
      </c>
      <c r="AE2096" t="s">
        <v>41</v>
      </c>
    </row>
    <row r="2097" spans="1:31" x14ac:dyDescent="0.25">
      <c r="A2097">
        <v>2019</v>
      </c>
      <c r="B2097">
        <v>3</v>
      </c>
      <c r="C2097">
        <v>23</v>
      </c>
      <c r="D2097">
        <v>1</v>
      </c>
      <c r="E2097">
        <v>1</v>
      </c>
      <c r="F2097">
        <v>27000</v>
      </c>
      <c r="G2097">
        <v>3700055</v>
      </c>
      <c r="H2097" t="s">
        <v>951</v>
      </c>
      <c r="I2097" t="s">
        <v>952</v>
      </c>
      <c r="J2097" t="s">
        <v>34</v>
      </c>
      <c r="K2097">
        <v>0</v>
      </c>
      <c r="L2097">
        <v>199</v>
      </c>
      <c r="M2097">
        <v>30</v>
      </c>
      <c r="N2097">
        <v>0</v>
      </c>
      <c r="O2097">
        <v>0</v>
      </c>
      <c r="P2097">
        <v>0</v>
      </c>
      <c r="Q2097" t="s">
        <v>48</v>
      </c>
      <c r="T2097" t="s">
        <v>73</v>
      </c>
      <c r="U2097" t="s">
        <v>139</v>
      </c>
      <c r="V2097" t="s">
        <v>38</v>
      </c>
      <c r="W2097" t="s">
        <v>39</v>
      </c>
      <c r="Y2097">
        <v>2010</v>
      </c>
      <c r="Z2097">
        <v>1</v>
      </c>
      <c r="AA2097" t="s">
        <v>75</v>
      </c>
      <c r="AB2097" t="s">
        <v>953</v>
      </c>
      <c r="AC2097" s="1">
        <v>40513</v>
      </c>
      <c r="AE2097" t="s">
        <v>41</v>
      </c>
    </row>
    <row r="2098" spans="1:31" x14ac:dyDescent="0.25">
      <c r="A2098">
        <v>2019</v>
      </c>
      <c r="B2098">
        <v>3</v>
      </c>
      <c r="C2098">
        <v>23</v>
      </c>
      <c r="D2098">
        <v>1</v>
      </c>
      <c r="E2098">
        <v>1</v>
      </c>
      <c r="F2098">
        <v>27000</v>
      </c>
      <c r="G2098">
        <v>3700055</v>
      </c>
      <c r="H2098" t="s">
        <v>951</v>
      </c>
      <c r="I2098" t="s">
        <v>952</v>
      </c>
      <c r="J2098" t="s">
        <v>34</v>
      </c>
      <c r="K2098">
        <v>0</v>
      </c>
      <c r="L2098">
        <v>232</v>
      </c>
      <c r="M2098">
        <v>30</v>
      </c>
      <c r="N2098">
        <v>0</v>
      </c>
      <c r="O2098">
        <f>2055350+2055350+2055350</f>
        <v>6166050</v>
      </c>
      <c r="P2098">
        <f>2055350+2055350+2055350</f>
        <v>6166050</v>
      </c>
      <c r="Q2098" t="s">
        <v>49</v>
      </c>
      <c r="T2098" t="s">
        <v>73</v>
      </c>
      <c r="U2098" t="s">
        <v>139</v>
      </c>
      <c r="V2098" t="s">
        <v>38</v>
      </c>
      <c r="W2098" t="s">
        <v>39</v>
      </c>
      <c r="Y2098">
        <v>2010</v>
      </c>
      <c r="Z2098">
        <v>1</v>
      </c>
      <c r="AA2098" t="s">
        <v>75</v>
      </c>
      <c r="AB2098" t="s">
        <v>953</v>
      </c>
      <c r="AC2098" s="1">
        <v>40513</v>
      </c>
      <c r="AE2098" t="s">
        <v>41</v>
      </c>
    </row>
    <row r="2099" spans="1:31" x14ac:dyDescent="0.25">
      <c r="A2099">
        <v>2019</v>
      </c>
      <c r="B2099">
        <v>3</v>
      </c>
      <c r="C2099">
        <v>23</v>
      </c>
      <c r="D2099">
        <v>1</v>
      </c>
      <c r="E2099">
        <v>1</v>
      </c>
      <c r="F2099">
        <v>4200</v>
      </c>
      <c r="G2099">
        <v>3713667</v>
      </c>
      <c r="H2099" t="s">
        <v>954</v>
      </c>
      <c r="I2099" t="s">
        <v>955</v>
      </c>
      <c r="J2099" t="s">
        <v>34</v>
      </c>
      <c r="K2099">
        <f>O2099+O2100+O2101+O2102+O2103+O2104+O2105+O2106+O2107</f>
        <v>6967500</v>
      </c>
      <c r="L2099">
        <v>111</v>
      </c>
      <c r="M2099">
        <v>30</v>
      </c>
      <c r="N2099" t="s">
        <v>163</v>
      </c>
      <c r="O2099">
        <v>5000000</v>
      </c>
      <c r="P2099">
        <v>4550000</v>
      </c>
      <c r="Q2099" t="s">
        <v>36</v>
      </c>
      <c r="T2099" t="s">
        <v>164</v>
      </c>
      <c r="U2099" t="s">
        <v>219</v>
      </c>
      <c r="V2099" t="s">
        <v>38</v>
      </c>
      <c r="W2099" t="s">
        <v>39</v>
      </c>
      <c r="Y2099">
        <v>2010</v>
      </c>
      <c r="Z2099">
        <v>1</v>
      </c>
      <c r="AA2099" t="s">
        <v>916</v>
      </c>
      <c r="AB2099" t="s">
        <v>956</v>
      </c>
      <c r="AC2099" s="1">
        <v>40513</v>
      </c>
      <c r="AE2099" t="s">
        <v>41</v>
      </c>
    </row>
    <row r="2100" spans="1:31" x14ac:dyDescent="0.25">
      <c r="A2100">
        <v>2019</v>
      </c>
      <c r="B2100">
        <v>3</v>
      </c>
      <c r="C2100">
        <v>23</v>
      </c>
      <c r="D2100">
        <v>1</v>
      </c>
      <c r="E2100">
        <v>1</v>
      </c>
      <c r="F2100">
        <v>4200</v>
      </c>
      <c r="G2100">
        <v>3713667</v>
      </c>
      <c r="H2100" t="s">
        <v>954</v>
      </c>
      <c r="I2100" t="s">
        <v>955</v>
      </c>
      <c r="J2100" t="s">
        <v>34</v>
      </c>
      <c r="K2100">
        <v>0</v>
      </c>
      <c r="L2100">
        <v>113</v>
      </c>
      <c r="M2100">
        <v>30</v>
      </c>
      <c r="N2100">
        <v>0</v>
      </c>
      <c r="O2100">
        <v>0</v>
      </c>
      <c r="P2100">
        <v>0</v>
      </c>
      <c r="Q2100" t="s">
        <v>42</v>
      </c>
      <c r="T2100" t="s">
        <v>164</v>
      </c>
      <c r="U2100" t="s">
        <v>219</v>
      </c>
      <c r="V2100" t="s">
        <v>38</v>
      </c>
      <c r="W2100" t="s">
        <v>39</v>
      </c>
      <c r="Y2100">
        <v>2010</v>
      </c>
      <c r="Z2100">
        <v>1</v>
      </c>
      <c r="AA2100" t="s">
        <v>916</v>
      </c>
      <c r="AB2100" t="s">
        <v>956</v>
      </c>
      <c r="AC2100" s="1">
        <v>40513</v>
      </c>
      <c r="AE2100" t="s">
        <v>41</v>
      </c>
    </row>
    <row r="2101" spans="1:31" x14ac:dyDescent="0.25">
      <c r="A2101">
        <v>2019</v>
      </c>
      <c r="B2101">
        <v>3</v>
      </c>
      <c r="C2101">
        <v>23</v>
      </c>
      <c r="D2101">
        <v>1</v>
      </c>
      <c r="E2101">
        <v>1</v>
      </c>
      <c r="F2101">
        <v>4200</v>
      </c>
      <c r="G2101">
        <v>3713667</v>
      </c>
      <c r="H2101" t="s">
        <v>954</v>
      </c>
      <c r="I2101" t="s">
        <v>955</v>
      </c>
      <c r="J2101" t="s">
        <v>34</v>
      </c>
      <c r="K2101">
        <v>0</v>
      </c>
      <c r="L2101">
        <v>114</v>
      </c>
      <c r="M2101">
        <v>30</v>
      </c>
      <c r="N2101">
        <v>0</v>
      </c>
      <c r="O2101">
        <v>0</v>
      </c>
      <c r="P2101">
        <v>0</v>
      </c>
      <c r="Q2101" t="s">
        <v>43</v>
      </c>
      <c r="T2101" t="s">
        <v>164</v>
      </c>
      <c r="U2101" t="s">
        <v>219</v>
      </c>
      <c r="V2101" t="s">
        <v>38</v>
      </c>
      <c r="W2101" t="s">
        <v>39</v>
      </c>
      <c r="Y2101">
        <v>2010</v>
      </c>
      <c r="Z2101">
        <v>1</v>
      </c>
      <c r="AA2101" t="s">
        <v>916</v>
      </c>
      <c r="AB2101" t="s">
        <v>956</v>
      </c>
      <c r="AC2101" s="1">
        <v>40513</v>
      </c>
      <c r="AE2101" t="s">
        <v>41</v>
      </c>
    </row>
    <row r="2102" spans="1:31" x14ac:dyDescent="0.25">
      <c r="A2102">
        <v>2019</v>
      </c>
      <c r="B2102">
        <v>3</v>
      </c>
      <c r="C2102">
        <v>23</v>
      </c>
      <c r="D2102">
        <v>1</v>
      </c>
      <c r="E2102">
        <v>1</v>
      </c>
      <c r="F2102">
        <v>4200</v>
      </c>
      <c r="G2102">
        <v>3713667</v>
      </c>
      <c r="H2102" t="s">
        <v>954</v>
      </c>
      <c r="I2102" t="s">
        <v>955</v>
      </c>
      <c r="J2102" t="s">
        <v>34</v>
      </c>
      <c r="K2102">
        <v>0</v>
      </c>
      <c r="L2102">
        <v>123</v>
      </c>
      <c r="M2102">
        <v>30</v>
      </c>
      <c r="N2102">
        <v>0</v>
      </c>
      <c r="O2102">
        <v>467500</v>
      </c>
      <c r="P2102">
        <v>467500</v>
      </c>
      <c r="Q2102" t="s">
        <v>44</v>
      </c>
      <c r="T2102" t="s">
        <v>164</v>
      </c>
      <c r="U2102" t="s">
        <v>219</v>
      </c>
      <c r="V2102" t="s">
        <v>38</v>
      </c>
      <c r="W2102" t="s">
        <v>39</v>
      </c>
      <c r="Y2102">
        <v>2010</v>
      </c>
      <c r="Z2102">
        <v>1</v>
      </c>
      <c r="AA2102" t="s">
        <v>916</v>
      </c>
      <c r="AB2102" t="s">
        <v>956</v>
      </c>
      <c r="AC2102" s="1">
        <v>40513</v>
      </c>
      <c r="AE2102" t="s">
        <v>41</v>
      </c>
    </row>
    <row r="2103" spans="1:31" x14ac:dyDescent="0.25">
      <c r="A2103">
        <v>2019</v>
      </c>
      <c r="B2103">
        <v>3</v>
      </c>
      <c r="C2103">
        <v>23</v>
      </c>
      <c r="D2103">
        <v>1</v>
      </c>
      <c r="E2103">
        <v>1</v>
      </c>
      <c r="F2103">
        <v>4200</v>
      </c>
      <c r="G2103">
        <v>3713667</v>
      </c>
      <c r="H2103" t="s">
        <v>954</v>
      </c>
      <c r="I2103" t="s">
        <v>955</v>
      </c>
      <c r="J2103" t="s">
        <v>34</v>
      </c>
      <c r="K2103">
        <v>0</v>
      </c>
      <c r="L2103">
        <v>125</v>
      </c>
      <c r="M2103">
        <v>30</v>
      </c>
      <c r="N2103">
        <v>0</v>
      </c>
      <c r="O2103">
        <v>0</v>
      </c>
      <c r="P2103">
        <v>0</v>
      </c>
      <c r="Q2103" t="s">
        <v>45</v>
      </c>
      <c r="T2103" t="s">
        <v>164</v>
      </c>
      <c r="U2103" t="s">
        <v>219</v>
      </c>
      <c r="V2103" t="s">
        <v>38</v>
      </c>
      <c r="W2103" t="s">
        <v>39</v>
      </c>
      <c r="Y2103">
        <v>2010</v>
      </c>
      <c r="Z2103">
        <v>1</v>
      </c>
      <c r="AA2103" t="s">
        <v>916</v>
      </c>
      <c r="AB2103" t="s">
        <v>956</v>
      </c>
      <c r="AC2103" s="1">
        <v>40513</v>
      </c>
      <c r="AE2103" t="s">
        <v>41</v>
      </c>
    </row>
    <row r="2104" spans="1:31" x14ac:dyDescent="0.25">
      <c r="A2104">
        <v>2019</v>
      </c>
      <c r="B2104">
        <v>3</v>
      </c>
      <c r="C2104">
        <v>23</v>
      </c>
      <c r="D2104">
        <v>1</v>
      </c>
      <c r="E2104">
        <v>1</v>
      </c>
      <c r="F2104">
        <v>4200</v>
      </c>
      <c r="G2104">
        <v>3713667</v>
      </c>
      <c r="H2104" t="s">
        <v>954</v>
      </c>
      <c r="I2104" t="s">
        <v>955</v>
      </c>
      <c r="J2104" t="s">
        <v>34</v>
      </c>
      <c r="K2104">
        <v>0</v>
      </c>
      <c r="L2104">
        <v>131</v>
      </c>
      <c r="M2104">
        <v>30</v>
      </c>
      <c r="N2104">
        <v>0</v>
      </c>
      <c r="O2104">
        <v>0</v>
      </c>
      <c r="P2104">
        <v>0</v>
      </c>
      <c r="Q2104" t="s">
        <v>46</v>
      </c>
      <c r="T2104" t="s">
        <v>164</v>
      </c>
      <c r="U2104" t="s">
        <v>219</v>
      </c>
      <c r="V2104" t="s">
        <v>38</v>
      </c>
      <c r="W2104" t="s">
        <v>39</v>
      </c>
      <c r="Y2104">
        <v>2010</v>
      </c>
      <c r="Z2104">
        <v>1</v>
      </c>
      <c r="AA2104" t="s">
        <v>916</v>
      </c>
      <c r="AB2104" t="s">
        <v>956</v>
      </c>
      <c r="AC2104" s="1">
        <v>40513</v>
      </c>
      <c r="AE2104" t="s">
        <v>41</v>
      </c>
    </row>
    <row r="2105" spans="1:31" x14ac:dyDescent="0.25">
      <c r="A2105">
        <v>2019</v>
      </c>
      <c r="B2105">
        <v>3</v>
      </c>
      <c r="C2105">
        <v>23</v>
      </c>
      <c r="D2105">
        <v>1</v>
      </c>
      <c r="E2105">
        <v>1</v>
      </c>
      <c r="F2105">
        <v>4200</v>
      </c>
      <c r="G2105">
        <v>3713667</v>
      </c>
      <c r="H2105" t="s">
        <v>954</v>
      </c>
      <c r="I2105" t="s">
        <v>955</v>
      </c>
      <c r="J2105" t="s">
        <v>34</v>
      </c>
      <c r="K2105">
        <v>0</v>
      </c>
      <c r="L2105">
        <v>133</v>
      </c>
      <c r="M2105">
        <v>30</v>
      </c>
      <c r="N2105">
        <v>0</v>
      </c>
      <c r="O2105">
        <v>1500000</v>
      </c>
      <c r="P2105">
        <v>1500000</v>
      </c>
      <c r="Q2105" t="s">
        <v>47</v>
      </c>
      <c r="T2105" t="s">
        <v>164</v>
      </c>
      <c r="U2105" t="s">
        <v>219</v>
      </c>
      <c r="V2105" t="s">
        <v>38</v>
      </c>
      <c r="W2105" t="s">
        <v>39</v>
      </c>
      <c r="Y2105">
        <v>2010</v>
      </c>
      <c r="Z2105">
        <v>1</v>
      </c>
      <c r="AA2105" t="s">
        <v>916</v>
      </c>
      <c r="AB2105" t="s">
        <v>956</v>
      </c>
      <c r="AC2105" s="1">
        <v>40513</v>
      </c>
      <c r="AE2105" t="s">
        <v>41</v>
      </c>
    </row>
    <row r="2106" spans="1:31" x14ac:dyDescent="0.25">
      <c r="A2106">
        <v>2019</v>
      </c>
      <c r="B2106">
        <v>3</v>
      </c>
      <c r="C2106">
        <v>23</v>
      </c>
      <c r="D2106">
        <v>1</v>
      </c>
      <c r="E2106">
        <v>1</v>
      </c>
      <c r="F2106">
        <v>4200</v>
      </c>
      <c r="G2106">
        <v>3713667</v>
      </c>
      <c r="H2106" t="s">
        <v>954</v>
      </c>
      <c r="I2106" t="s">
        <v>955</v>
      </c>
      <c r="J2106" t="s">
        <v>34</v>
      </c>
      <c r="K2106">
        <v>0</v>
      </c>
      <c r="L2106">
        <v>199</v>
      </c>
      <c r="M2106">
        <v>30</v>
      </c>
      <c r="N2106">
        <v>0</v>
      </c>
      <c r="O2106">
        <v>0</v>
      </c>
      <c r="P2106">
        <v>0</v>
      </c>
      <c r="Q2106" t="s">
        <v>48</v>
      </c>
      <c r="T2106" t="s">
        <v>164</v>
      </c>
      <c r="U2106" t="s">
        <v>219</v>
      </c>
      <c r="V2106" t="s">
        <v>38</v>
      </c>
      <c r="W2106" t="s">
        <v>39</v>
      </c>
      <c r="Y2106">
        <v>2010</v>
      </c>
      <c r="Z2106">
        <v>1</v>
      </c>
      <c r="AA2106" t="s">
        <v>916</v>
      </c>
      <c r="AB2106" t="s">
        <v>956</v>
      </c>
      <c r="AC2106" s="1">
        <v>40513</v>
      </c>
      <c r="AE2106" t="s">
        <v>41</v>
      </c>
    </row>
    <row r="2107" spans="1:31" x14ac:dyDescent="0.25">
      <c r="A2107">
        <v>2019</v>
      </c>
      <c r="B2107">
        <v>3</v>
      </c>
      <c r="C2107">
        <v>23</v>
      </c>
      <c r="D2107">
        <v>1</v>
      </c>
      <c r="E2107">
        <v>1</v>
      </c>
      <c r="F2107">
        <v>4200</v>
      </c>
      <c r="G2107">
        <v>3713667</v>
      </c>
      <c r="H2107" t="s">
        <v>954</v>
      </c>
      <c r="I2107" t="s">
        <v>955</v>
      </c>
      <c r="J2107" t="s">
        <v>34</v>
      </c>
      <c r="K2107">
        <v>0</v>
      </c>
      <c r="L2107">
        <v>232</v>
      </c>
      <c r="M2107">
        <v>30</v>
      </c>
      <c r="N2107">
        <v>0</v>
      </c>
      <c r="O2107">
        <v>0</v>
      </c>
      <c r="P2107">
        <v>0</v>
      </c>
      <c r="Q2107" t="s">
        <v>49</v>
      </c>
      <c r="T2107" t="s">
        <v>164</v>
      </c>
      <c r="U2107" t="s">
        <v>219</v>
      </c>
      <c r="V2107" t="s">
        <v>38</v>
      </c>
      <c r="W2107" t="s">
        <v>39</v>
      </c>
      <c r="Y2107">
        <v>2010</v>
      </c>
      <c r="Z2107">
        <v>1</v>
      </c>
      <c r="AA2107" t="s">
        <v>916</v>
      </c>
      <c r="AB2107" t="s">
        <v>956</v>
      </c>
      <c r="AC2107" s="1">
        <v>40513</v>
      </c>
      <c r="AE2107" t="s">
        <v>41</v>
      </c>
    </row>
    <row r="2108" spans="1:31" x14ac:dyDescent="0.25">
      <c r="A2108">
        <v>2019</v>
      </c>
      <c r="B2108">
        <v>3</v>
      </c>
      <c r="C2108">
        <v>23</v>
      </c>
      <c r="D2108">
        <v>1</v>
      </c>
      <c r="E2108">
        <v>1</v>
      </c>
      <c r="F2108">
        <v>21000</v>
      </c>
      <c r="G2108">
        <v>3738155</v>
      </c>
      <c r="H2108" t="s">
        <v>957</v>
      </c>
      <c r="I2108" t="s">
        <v>958</v>
      </c>
      <c r="J2108" t="s">
        <v>34</v>
      </c>
      <c r="K2108">
        <f>O2108+O2109+O2110+O2111+O2112+O2113+O2114+O2115+O2116</f>
        <v>9578050</v>
      </c>
      <c r="L2108">
        <v>111</v>
      </c>
      <c r="M2108">
        <v>10</v>
      </c>
      <c r="N2108" t="s">
        <v>72</v>
      </c>
      <c r="O2108">
        <v>2400000</v>
      </c>
      <c r="P2108">
        <v>2184000</v>
      </c>
      <c r="Q2108" t="s">
        <v>36</v>
      </c>
      <c r="T2108" t="s">
        <v>73</v>
      </c>
      <c r="U2108" t="s">
        <v>139</v>
      </c>
      <c r="V2108" t="s">
        <v>38</v>
      </c>
      <c r="W2108" t="s">
        <v>39</v>
      </c>
      <c r="Y2108">
        <v>2014</v>
      </c>
      <c r="Z2108">
        <v>1</v>
      </c>
      <c r="AA2108" t="s">
        <v>75</v>
      </c>
      <c r="AB2108" t="s">
        <v>959</v>
      </c>
      <c r="AC2108" s="1">
        <v>41869</v>
      </c>
      <c r="AE2108" t="s">
        <v>41</v>
      </c>
    </row>
    <row r="2109" spans="1:31" x14ac:dyDescent="0.25">
      <c r="A2109">
        <v>2019</v>
      </c>
      <c r="B2109">
        <v>3</v>
      </c>
      <c r="C2109">
        <v>23</v>
      </c>
      <c r="D2109">
        <v>1</v>
      </c>
      <c r="E2109">
        <v>1</v>
      </c>
      <c r="F2109">
        <v>21000</v>
      </c>
      <c r="G2109">
        <v>3738155</v>
      </c>
      <c r="H2109" t="s">
        <v>957</v>
      </c>
      <c r="I2109" t="s">
        <v>958</v>
      </c>
      <c r="J2109" t="s">
        <v>34</v>
      </c>
      <c r="K2109">
        <v>0</v>
      </c>
      <c r="L2109">
        <v>113</v>
      </c>
      <c r="M2109">
        <v>30</v>
      </c>
      <c r="N2109">
        <v>0</v>
      </c>
      <c r="O2109">
        <v>0</v>
      </c>
      <c r="P2109">
        <v>0</v>
      </c>
      <c r="Q2109" t="s">
        <v>42</v>
      </c>
      <c r="T2109" t="s">
        <v>73</v>
      </c>
      <c r="U2109" t="s">
        <v>139</v>
      </c>
      <c r="V2109" t="s">
        <v>38</v>
      </c>
      <c r="W2109" t="s">
        <v>39</v>
      </c>
      <c r="Y2109">
        <v>2014</v>
      </c>
      <c r="Z2109">
        <v>1</v>
      </c>
      <c r="AA2109" t="s">
        <v>75</v>
      </c>
      <c r="AB2109" t="s">
        <v>959</v>
      </c>
      <c r="AC2109" s="1">
        <v>41869</v>
      </c>
      <c r="AE2109" t="s">
        <v>41</v>
      </c>
    </row>
    <row r="2110" spans="1:31" x14ac:dyDescent="0.25">
      <c r="A2110">
        <v>2019</v>
      </c>
      <c r="B2110">
        <v>3</v>
      </c>
      <c r="C2110">
        <v>23</v>
      </c>
      <c r="D2110">
        <v>1</v>
      </c>
      <c r="E2110">
        <v>1</v>
      </c>
      <c r="F2110">
        <v>21000</v>
      </c>
      <c r="G2110">
        <v>3738155</v>
      </c>
      <c r="H2110" t="s">
        <v>957</v>
      </c>
      <c r="I2110" t="s">
        <v>958</v>
      </c>
      <c r="J2110" t="s">
        <v>34</v>
      </c>
      <c r="K2110">
        <v>0</v>
      </c>
      <c r="L2110">
        <v>114</v>
      </c>
      <c r="M2110">
        <v>10</v>
      </c>
      <c r="N2110">
        <v>0</v>
      </c>
      <c r="O2110">
        <v>0</v>
      </c>
      <c r="P2110">
        <v>0</v>
      </c>
      <c r="Q2110" t="s">
        <v>43</v>
      </c>
      <c r="T2110" t="s">
        <v>73</v>
      </c>
      <c r="U2110" t="s">
        <v>139</v>
      </c>
      <c r="V2110" t="s">
        <v>38</v>
      </c>
      <c r="W2110" t="s">
        <v>39</v>
      </c>
      <c r="Y2110">
        <v>2014</v>
      </c>
      <c r="Z2110">
        <v>1</v>
      </c>
      <c r="AA2110" t="s">
        <v>75</v>
      </c>
      <c r="AB2110" t="s">
        <v>959</v>
      </c>
      <c r="AC2110" s="1">
        <v>41869</v>
      </c>
      <c r="AE2110" t="s">
        <v>41</v>
      </c>
    </row>
    <row r="2111" spans="1:31" x14ac:dyDescent="0.25">
      <c r="A2111">
        <v>2019</v>
      </c>
      <c r="B2111">
        <v>3</v>
      </c>
      <c r="C2111">
        <v>23</v>
      </c>
      <c r="D2111">
        <v>1</v>
      </c>
      <c r="E2111">
        <v>1</v>
      </c>
      <c r="F2111">
        <v>21000</v>
      </c>
      <c r="G2111">
        <v>3738155</v>
      </c>
      <c r="H2111" t="s">
        <v>957</v>
      </c>
      <c r="I2111" t="s">
        <v>958</v>
      </c>
      <c r="J2111" t="s">
        <v>34</v>
      </c>
      <c r="K2111">
        <v>0</v>
      </c>
      <c r="L2111">
        <v>123</v>
      </c>
      <c r="M2111">
        <v>30</v>
      </c>
      <c r="N2111">
        <v>0</v>
      </c>
      <c r="O2111">
        <v>0</v>
      </c>
      <c r="P2111">
        <v>0</v>
      </c>
      <c r="Q2111" t="s">
        <v>44</v>
      </c>
      <c r="T2111" t="s">
        <v>73</v>
      </c>
      <c r="U2111" t="s">
        <v>139</v>
      </c>
      <c r="V2111" t="s">
        <v>38</v>
      </c>
      <c r="W2111" t="s">
        <v>39</v>
      </c>
      <c r="Y2111">
        <v>2014</v>
      </c>
      <c r="Z2111">
        <v>1</v>
      </c>
      <c r="AA2111" t="s">
        <v>75</v>
      </c>
      <c r="AB2111" t="s">
        <v>959</v>
      </c>
      <c r="AC2111" s="1">
        <v>41869</v>
      </c>
      <c r="AE2111" t="s">
        <v>41</v>
      </c>
    </row>
    <row r="2112" spans="1:31" x14ac:dyDescent="0.25">
      <c r="A2112">
        <v>2019</v>
      </c>
      <c r="B2112">
        <v>3</v>
      </c>
      <c r="C2112">
        <v>23</v>
      </c>
      <c r="D2112">
        <v>1</v>
      </c>
      <c r="E2112">
        <v>1</v>
      </c>
      <c r="F2112">
        <v>21000</v>
      </c>
      <c r="G2112">
        <v>3738155</v>
      </c>
      <c r="H2112" t="s">
        <v>957</v>
      </c>
      <c r="I2112" t="s">
        <v>958</v>
      </c>
      <c r="J2112" t="s">
        <v>34</v>
      </c>
      <c r="K2112">
        <v>0</v>
      </c>
      <c r="L2112">
        <v>125</v>
      </c>
      <c r="M2112">
        <v>30</v>
      </c>
      <c r="N2112">
        <v>0</v>
      </c>
      <c r="O2112">
        <v>0</v>
      </c>
      <c r="P2112">
        <v>0</v>
      </c>
      <c r="Q2112" t="s">
        <v>45</v>
      </c>
      <c r="T2112" t="s">
        <v>73</v>
      </c>
      <c r="U2112" t="s">
        <v>139</v>
      </c>
      <c r="V2112" t="s">
        <v>38</v>
      </c>
      <c r="W2112" t="s">
        <v>39</v>
      </c>
      <c r="Y2112">
        <v>2014</v>
      </c>
      <c r="Z2112">
        <v>1</v>
      </c>
      <c r="AA2112" t="s">
        <v>75</v>
      </c>
      <c r="AB2112" t="s">
        <v>959</v>
      </c>
      <c r="AC2112" s="1">
        <v>41869</v>
      </c>
      <c r="AE2112" t="s">
        <v>41</v>
      </c>
    </row>
    <row r="2113" spans="1:31" x14ac:dyDescent="0.25">
      <c r="A2113">
        <v>2019</v>
      </c>
      <c r="B2113">
        <v>3</v>
      </c>
      <c r="C2113">
        <v>23</v>
      </c>
      <c r="D2113">
        <v>1</v>
      </c>
      <c r="E2113">
        <v>1</v>
      </c>
      <c r="F2113">
        <v>21000</v>
      </c>
      <c r="G2113">
        <v>3738155</v>
      </c>
      <c r="H2113" t="s">
        <v>957</v>
      </c>
      <c r="I2113" t="s">
        <v>958</v>
      </c>
      <c r="J2113" t="s">
        <v>34</v>
      </c>
      <c r="K2113">
        <v>0</v>
      </c>
      <c r="L2113">
        <v>131</v>
      </c>
      <c r="M2113">
        <v>30</v>
      </c>
      <c r="N2113">
        <v>0</v>
      </c>
      <c r="O2113">
        <v>0</v>
      </c>
      <c r="P2113">
        <v>0</v>
      </c>
      <c r="Q2113" t="s">
        <v>46</v>
      </c>
      <c r="T2113" t="s">
        <v>73</v>
      </c>
      <c r="U2113" t="s">
        <v>139</v>
      </c>
      <c r="V2113" t="s">
        <v>38</v>
      </c>
      <c r="W2113" t="s">
        <v>39</v>
      </c>
      <c r="Y2113">
        <v>2014</v>
      </c>
      <c r="Z2113">
        <v>1</v>
      </c>
      <c r="AA2113" t="s">
        <v>75</v>
      </c>
      <c r="AB2113" t="s">
        <v>959</v>
      </c>
      <c r="AC2113" s="1">
        <v>41869</v>
      </c>
      <c r="AE2113" t="s">
        <v>41</v>
      </c>
    </row>
    <row r="2114" spans="1:31" x14ac:dyDescent="0.25">
      <c r="A2114">
        <v>2019</v>
      </c>
      <c r="B2114">
        <v>3</v>
      </c>
      <c r="C2114">
        <v>23</v>
      </c>
      <c r="D2114">
        <v>1</v>
      </c>
      <c r="E2114">
        <v>1</v>
      </c>
      <c r="F2114">
        <v>21000</v>
      </c>
      <c r="G2114">
        <v>3738155</v>
      </c>
      <c r="H2114" t="s">
        <v>957</v>
      </c>
      <c r="I2114" t="s">
        <v>958</v>
      </c>
      <c r="J2114" t="s">
        <v>34</v>
      </c>
      <c r="K2114">
        <v>0</v>
      </c>
      <c r="L2114">
        <v>133</v>
      </c>
      <c r="M2114">
        <v>30</v>
      </c>
      <c r="N2114">
        <v>0</v>
      </c>
      <c r="O2114">
        <v>0</v>
      </c>
      <c r="P2114">
        <v>0</v>
      </c>
      <c r="Q2114" t="s">
        <v>47</v>
      </c>
      <c r="T2114" t="s">
        <v>73</v>
      </c>
      <c r="U2114" t="s">
        <v>139</v>
      </c>
      <c r="V2114" t="s">
        <v>38</v>
      </c>
      <c r="W2114" t="s">
        <v>39</v>
      </c>
      <c r="Y2114">
        <v>2014</v>
      </c>
      <c r="Z2114">
        <v>1</v>
      </c>
      <c r="AA2114" t="s">
        <v>75</v>
      </c>
      <c r="AB2114" t="s">
        <v>959</v>
      </c>
      <c r="AC2114" s="1">
        <v>41869</v>
      </c>
      <c r="AE2114" t="s">
        <v>41</v>
      </c>
    </row>
    <row r="2115" spans="1:31" x14ac:dyDescent="0.25">
      <c r="A2115">
        <v>2019</v>
      </c>
      <c r="B2115">
        <v>3</v>
      </c>
      <c r="C2115">
        <v>23</v>
      </c>
      <c r="D2115">
        <v>1</v>
      </c>
      <c r="E2115">
        <v>1</v>
      </c>
      <c r="F2115">
        <v>21000</v>
      </c>
      <c r="G2115">
        <v>3738155</v>
      </c>
      <c r="H2115" t="s">
        <v>957</v>
      </c>
      <c r="I2115" t="s">
        <v>958</v>
      </c>
      <c r="J2115" t="s">
        <v>34</v>
      </c>
      <c r="K2115">
        <v>0</v>
      </c>
      <c r="L2115">
        <v>199</v>
      </c>
      <c r="M2115">
        <v>30</v>
      </c>
      <c r="N2115">
        <v>0</v>
      </c>
      <c r="O2115">
        <v>0</v>
      </c>
      <c r="P2115">
        <v>0</v>
      </c>
      <c r="Q2115" t="s">
        <v>48</v>
      </c>
      <c r="T2115" t="s">
        <v>73</v>
      </c>
      <c r="U2115" t="s">
        <v>139</v>
      </c>
      <c r="V2115" t="s">
        <v>38</v>
      </c>
      <c r="W2115" t="s">
        <v>39</v>
      </c>
      <c r="Y2115">
        <v>2014</v>
      </c>
      <c r="Z2115">
        <v>1</v>
      </c>
      <c r="AA2115" t="s">
        <v>75</v>
      </c>
      <c r="AB2115" t="s">
        <v>959</v>
      </c>
      <c r="AC2115" s="1">
        <v>41869</v>
      </c>
      <c r="AE2115" t="s">
        <v>41</v>
      </c>
    </row>
    <row r="2116" spans="1:31" x14ac:dyDescent="0.25">
      <c r="A2116">
        <v>2019</v>
      </c>
      <c r="B2116">
        <v>3</v>
      </c>
      <c r="C2116">
        <v>23</v>
      </c>
      <c r="D2116">
        <v>1</v>
      </c>
      <c r="E2116">
        <v>1</v>
      </c>
      <c r="F2116">
        <v>21000</v>
      </c>
      <c r="G2116">
        <v>3738155</v>
      </c>
      <c r="H2116" t="s">
        <v>957</v>
      </c>
      <c r="I2116" t="s">
        <v>958</v>
      </c>
      <c r="J2116" t="s">
        <v>34</v>
      </c>
      <c r="K2116">
        <v>0</v>
      </c>
      <c r="L2116">
        <v>232</v>
      </c>
      <c r="M2116">
        <v>30</v>
      </c>
      <c r="N2116">
        <v>0</v>
      </c>
      <c r="O2116">
        <f>2083950+2547050+2547050</f>
        <v>7178050</v>
      </c>
      <c r="P2116">
        <f>2083950+2547050+2547050</f>
        <v>7178050</v>
      </c>
      <c r="Q2116" t="s">
        <v>49</v>
      </c>
      <c r="T2116" t="s">
        <v>73</v>
      </c>
      <c r="U2116" t="s">
        <v>139</v>
      </c>
      <c r="V2116" t="s">
        <v>38</v>
      </c>
      <c r="W2116" t="s">
        <v>39</v>
      </c>
      <c r="Y2116">
        <v>2014</v>
      </c>
      <c r="Z2116">
        <v>1</v>
      </c>
      <c r="AA2116" t="s">
        <v>75</v>
      </c>
      <c r="AB2116" t="s">
        <v>959</v>
      </c>
      <c r="AC2116" s="1">
        <v>41869</v>
      </c>
      <c r="AE2116" t="s">
        <v>41</v>
      </c>
    </row>
    <row r="2117" spans="1:31" x14ac:dyDescent="0.25">
      <c r="A2117">
        <v>2019</v>
      </c>
      <c r="B2117">
        <v>3</v>
      </c>
      <c r="C2117">
        <v>23</v>
      </c>
      <c r="D2117">
        <v>1</v>
      </c>
      <c r="E2117">
        <v>1</v>
      </c>
      <c r="F2117">
        <v>38000</v>
      </c>
      <c r="G2117">
        <v>3738572</v>
      </c>
      <c r="H2117" t="s">
        <v>960</v>
      </c>
      <c r="I2117" t="s">
        <v>961</v>
      </c>
      <c r="J2117" t="s">
        <v>34</v>
      </c>
      <c r="K2117">
        <f>O2117+O2118+O2119+O2120+O2121+O2122+O2123+O2124+O2125</f>
        <v>2513328</v>
      </c>
      <c r="L2117">
        <v>111</v>
      </c>
      <c r="M2117">
        <v>10</v>
      </c>
      <c r="N2117" t="s">
        <v>72</v>
      </c>
      <c r="O2117">
        <v>2400000</v>
      </c>
      <c r="P2117">
        <v>2184000</v>
      </c>
      <c r="Q2117" t="s">
        <v>36</v>
      </c>
      <c r="T2117" t="s">
        <v>73</v>
      </c>
      <c r="U2117" t="s">
        <v>139</v>
      </c>
      <c r="V2117" t="s">
        <v>38</v>
      </c>
      <c r="W2117" t="s">
        <v>39</v>
      </c>
      <c r="Y2117">
        <v>2014</v>
      </c>
      <c r="Z2117">
        <v>1</v>
      </c>
      <c r="AA2117" t="s">
        <v>916</v>
      </c>
      <c r="AB2117" t="s">
        <v>512</v>
      </c>
      <c r="AC2117" s="1">
        <v>41869</v>
      </c>
      <c r="AE2117" t="s">
        <v>41</v>
      </c>
    </row>
    <row r="2118" spans="1:31" x14ac:dyDescent="0.25">
      <c r="A2118">
        <v>2019</v>
      </c>
      <c r="B2118">
        <v>3</v>
      </c>
      <c r="C2118">
        <v>23</v>
      </c>
      <c r="D2118">
        <v>1</v>
      </c>
      <c r="E2118">
        <v>1</v>
      </c>
      <c r="F2118">
        <v>38000</v>
      </c>
      <c r="G2118">
        <v>3738572</v>
      </c>
      <c r="H2118" t="s">
        <v>960</v>
      </c>
      <c r="I2118" t="s">
        <v>961</v>
      </c>
      <c r="J2118" t="s">
        <v>34</v>
      </c>
      <c r="K2118">
        <v>0</v>
      </c>
      <c r="L2118">
        <v>113</v>
      </c>
      <c r="M2118">
        <v>30</v>
      </c>
      <c r="N2118">
        <v>0</v>
      </c>
      <c r="O2118">
        <v>0</v>
      </c>
      <c r="P2118">
        <v>0</v>
      </c>
      <c r="Q2118" t="s">
        <v>42</v>
      </c>
      <c r="T2118" t="s">
        <v>73</v>
      </c>
      <c r="U2118" t="s">
        <v>139</v>
      </c>
      <c r="V2118" t="s">
        <v>38</v>
      </c>
      <c r="W2118" t="s">
        <v>39</v>
      </c>
      <c r="Y2118">
        <v>2014</v>
      </c>
      <c r="Z2118">
        <v>1</v>
      </c>
      <c r="AA2118" t="s">
        <v>916</v>
      </c>
      <c r="AB2118" t="s">
        <v>512</v>
      </c>
      <c r="AC2118" s="1">
        <v>41869</v>
      </c>
      <c r="AE2118" t="s">
        <v>41</v>
      </c>
    </row>
    <row r="2119" spans="1:31" x14ac:dyDescent="0.25">
      <c r="A2119">
        <v>2019</v>
      </c>
      <c r="B2119">
        <v>3</v>
      </c>
      <c r="C2119">
        <v>23</v>
      </c>
      <c r="D2119">
        <v>1</v>
      </c>
      <c r="E2119">
        <v>1</v>
      </c>
      <c r="F2119">
        <v>38000</v>
      </c>
      <c r="G2119">
        <v>3738572</v>
      </c>
      <c r="H2119" t="s">
        <v>960</v>
      </c>
      <c r="I2119" t="s">
        <v>961</v>
      </c>
      <c r="J2119" t="s">
        <v>34</v>
      </c>
      <c r="K2119">
        <v>0</v>
      </c>
      <c r="L2119">
        <v>114</v>
      </c>
      <c r="M2119">
        <v>10</v>
      </c>
      <c r="N2119">
        <v>0</v>
      </c>
      <c r="O2119">
        <v>0</v>
      </c>
      <c r="P2119">
        <v>0</v>
      </c>
      <c r="Q2119" t="s">
        <v>43</v>
      </c>
      <c r="T2119" t="s">
        <v>73</v>
      </c>
      <c r="U2119" t="s">
        <v>139</v>
      </c>
      <c r="V2119" t="s">
        <v>38</v>
      </c>
      <c r="W2119" t="s">
        <v>39</v>
      </c>
      <c r="Y2119">
        <v>2014</v>
      </c>
      <c r="Z2119">
        <v>1</v>
      </c>
      <c r="AA2119" t="s">
        <v>916</v>
      </c>
      <c r="AB2119" t="s">
        <v>512</v>
      </c>
      <c r="AC2119" s="1">
        <v>41869</v>
      </c>
      <c r="AE2119" t="s">
        <v>41</v>
      </c>
    </row>
    <row r="2120" spans="1:31" x14ac:dyDescent="0.25">
      <c r="A2120">
        <v>2019</v>
      </c>
      <c r="B2120">
        <v>3</v>
      </c>
      <c r="C2120">
        <v>23</v>
      </c>
      <c r="D2120">
        <v>1</v>
      </c>
      <c r="E2120">
        <v>1</v>
      </c>
      <c r="F2120">
        <v>38000</v>
      </c>
      <c r="G2120">
        <v>3738572</v>
      </c>
      <c r="H2120" t="s">
        <v>960</v>
      </c>
      <c r="I2120" t="s">
        <v>961</v>
      </c>
      <c r="J2120" t="s">
        <v>34</v>
      </c>
      <c r="K2120">
        <v>0</v>
      </c>
      <c r="L2120">
        <v>123</v>
      </c>
      <c r="M2120">
        <v>30</v>
      </c>
      <c r="N2120">
        <v>0</v>
      </c>
      <c r="O2120">
        <v>113328</v>
      </c>
      <c r="P2120">
        <v>113328</v>
      </c>
      <c r="Q2120" t="s">
        <v>44</v>
      </c>
      <c r="T2120" t="s">
        <v>73</v>
      </c>
      <c r="U2120" t="s">
        <v>139</v>
      </c>
      <c r="V2120" t="s">
        <v>38</v>
      </c>
      <c r="W2120" t="s">
        <v>39</v>
      </c>
      <c r="Y2120">
        <v>2014</v>
      </c>
      <c r="Z2120">
        <v>1</v>
      </c>
      <c r="AA2120" t="s">
        <v>916</v>
      </c>
      <c r="AB2120" t="s">
        <v>512</v>
      </c>
      <c r="AC2120" s="1">
        <v>41869</v>
      </c>
      <c r="AE2120" t="s">
        <v>41</v>
      </c>
    </row>
    <row r="2121" spans="1:31" x14ac:dyDescent="0.25">
      <c r="A2121">
        <v>2019</v>
      </c>
      <c r="B2121">
        <v>3</v>
      </c>
      <c r="C2121">
        <v>23</v>
      </c>
      <c r="D2121">
        <v>1</v>
      </c>
      <c r="E2121">
        <v>1</v>
      </c>
      <c r="F2121">
        <v>38000</v>
      </c>
      <c r="G2121">
        <v>3738572</v>
      </c>
      <c r="H2121" t="s">
        <v>960</v>
      </c>
      <c r="I2121" t="s">
        <v>961</v>
      </c>
      <c r="J2121" t="s">
        <v>34</v>
      </c>
      <c r="K2121">
        <v>0</v>
      </c>
      <c r="L2121">
        <v>125</v>
      </c>
      <c r="M2121">
        <v>30</v>
      </c>
      <c r="N2121">
        <v>0</v>
      </c>
      <c r="O2121">
        <v>0</v>
      </c>
      <c r="P2121">
        <v>0</v>
      </c>
      <c r="Q2121" t="s">
        <v>45</v>
      </c>
      <c r="T2121" t="s">
        <v>73</v>
      </c>
      <c r="U2121" t="s">
        <v>139</v>
      </c>
      <c r="V2121" t="s">
        <v>38</v>
      </c>
      <c r="W2121" t="s">
        <v>39</v>
      </c>
      <c r="Y2121">
        <v>2014</v>
      </c>
      <c r="Z2121">
        <v>1</v>
      </c>
      <c r="AA2121" t="s">
        <v>916</v>
      </c>
      <c r="AB2121" t="s">
        <v>512</v>
      </c>
      <c r="AC2121" s="1">
        <v>41869</v>
      </c>
      <c r="AE2121" t="s">
        <v>41</v>
      </c>
    </row>
    <row r="2122" spans="1:31" x14ac:dyDescent="0.25">
      <c r="A2122">
        <v>2019</v>
      </c>
      <c r="B2122">
        <v>3</v>
      </c>
      <c r="C2122">
        <v>23</v>
      </c>
      <c r="D2122">
        <v>1</v>
      </c>
      <c r="E2122">
        <v>1</v>
      </c>
      <c r="F2122">
        <v>38000</v>
      </c>
      <c r="G2122">
        <v>3738572</v>
      </c>
      <c r="H2122" t="s">
        <v>960</v>
      </c>
      <c r="I2122" t="s">
        <v>961</v>
      </c>
      <c r="J2122" t="s">
        <v>34</v>
      </c>
      <c r="K2122">
        <v>0</v>
      </c>
      <c r="L2122">
        <v>131</v>
      </c>
      <c r="M2122">
        <v>30</v>
      </c>
      <c r="N2122">
        <v>0</v>
      </c>
      <c r="O2122">
        <v>0</v>
      </c>
      <c r="P2122">
        <v>0</v>
      </c>
      <c r="Q2122" t="s">
        <v>46</v>
      </c>
      <c r="T2122" t="s">
        <v>73</v>
      </c>
      <c r="U2122" t="s">
        <v>139</v>
      </c>
      <c r="V2122" t="s">
        <v>38</v>
      </c>
      <c r="W2122" t="s">
        <v>39</v>
      </c>
      <c r="Y2122">
        <v>2014</v>
      </c>
      <c r="Z2122">
        <v>1</v>
      </c>
      <c r="AA2122" t="s">
        <v>916</v>
      </c>
      <c r="AB2122" t="s">
        <v>512</v>
      </c>
      <c r="AC2122" s="1">
        <v>41869</v>
      </c>
      <c r="AE2122" t="s">
        <v>41</v>
      </c>
    </row>
    <row r="2123" spans="1:31" x14ac:dyDescent="0.25">
      <c r="A2123">
        <v>2019</v>
      </c>
      <c r="B2123">
        <v>3</v>
      </c>
      <c r="C2123">
        <v>23</v>
      </c>
      <c r="D2123">
        <v>1</v>
      </c>
      <c r="E2123">
        <v>1</v>
      </c>
      <c r="F2123">
        <v>38000</v>
      </c>
      <c r="G2123">
        <v>3738572</v>
      </c>
      <c r="H2123" t="s">
        <v>960</v>
      </c>
      <c r="I2123" t="s">
        <v>961</v>
      </c>
      <c r="J2123" t="s">
        <v>34</v>
      </c>
      <c r="K2123">
        <v>0</v>
      </c>
      <c r="L2123">
        <v>133</v>
      </c>
      <c r="M2123">
        <v>30</v>
      </c>
      <c r="N2123">
        <v>0</v>
      </c>
      <c r="O2123">
        <v>0</v>
      </c>
      <c r="P2123">
        <v>0</v>
      </c>
      <c r="Q2123" t="s">
        <v>47</v>
      </c>
      <c r="T2123" t="s">
        <v>73</v>
      </c>
      <c r="U2123" t="s">
        <v>139</v>
      </c>
      <c r="V2123" t="s">
        <v>38</v>
      </c>
      <c r="W2123" t="s">
        <v>39</v>
      </c>
      <c r="Y2123">
        <v>2014</v>
      </c>
      <c r="Z2123">
        <v>1</v>
      </c>
      <c r="AA2123" t="s">
        <v>916</v>
      </c>
      <c r="AB2123" t="s">
        <v>512</v>
      </c>
      <c r="AC2123" s="1">
        <v>41869</v>
      </c>
      <c r="AE2123" t="s">
        <v>41</v>
      </c>
    </row>
    <row r="2124" spans="1:31" x14ac:dyDescent="0.25">
      <c r="A2124">
        <v>2019</v>
      </c>
      <c r="B2124">
        <v>3</v>
      </c>
      <c r="C2124">
        <v>23</v>
      </c>
      <c r="D2124">
        <v>1</v>
      </c>
      <c r="E2124">
        <v>1</v>
      </c>
      <c r="F2124">
        <v>38000</v>
      </c>
      <c r="G2124">
        <v>3738572</v>
      </c>
      <c r="H2124" t="s">
        <v>960</v>
      </c>
      <c r="I2124" t="s">
        <v>961</v>
      </c>
      <c r="J2124" t="s">
        <v>34</v>
      </c>
      <c r="K2124">
        <v>0</v>
      </c>
      <c r="L2124">
        <v>199</v>
      </c>
      <c r="M2124">
        <v>30</v>
      </c>
      <c r="N2124">
        <v>0</v>
      </c>
      <c r="O2124">
        <v>0</v>
      </c>
      <c r="P2124">
        <v>0</v>
      </c>
      <c r="Q2124" t="s">
        <v>48</v>
      </c>
      <c r="T2124" t="s">
        <v>73</v>
      </c>
      <c r="U2124" t="s">
        <v>139</v>
      </c>
      <c r="V2124" t="s">
        <v>38</v>
      </c>
      <c r="W2124" t="s">
        <v>39</v>
      </c>
      <c r="Y2124">
        <v>2014</v>
      </c>
      <c r="Z2124">
        <v>1</v>
      </c>
      <c r="AA2124" t="s">
        <v>916</v>
      </c>
      <c r="AB2124" t="s">
        <v>512</v>
      </c>
      <c r="AC2124" s="1">
        <v>41869</v>
      </c>
      <c r="AE2124" t="s">
        <v>41</v>
      </c>
    </row>
    <row r="2125" spans="1:31" x14ac:dyDescent="0.25">
      <c r="A2125">
        <v>2019</v>
      </c>
      <c r="B2125">
        <v>3</v>
      </c>
      <c r="C2125">
        <v>23</v>
      </c>
      <c r="D2125">
        <v>1</v>
      </c>
      <c r="E2125">
        <v>1</v>
      </c>
      <c r="F2125">
        <v>38000</v>
      </c>
      <c r="G2125">
        <v>3738572</v>
      </c>
      <c r="H2125" t="s">
        <v>960</v>
      </c>
      <c r="I2125" t="s">
        <v>961</v>
      </c>
      <c r="J2125" t="s">
        <v>34</v>
      </c>
      <c r="K2125">
        <v>0</v>
      </c>
      <c r="L2125">
        <v>232</v>
      </c>
      <c r="M2125">
        <v>30</v>
      </c>
      <c r="N2125">
        <v>0</v>
      </c>
      <c r="O2125">
        <v>0</v>
      </c>
      <c r="P2125">
        <v>0</v>
      </c>
      <c r="Q2125" t="s">
        <v>49</v>
      </c>
      <c r="T2125" t="s">
        <v>73</v>
      </c>
      <c r="U2125" t="s">
        <v>139</v>
      </c>
      <c r="V2125" t="s">
        <v>38</v>
      </c>
      <c r="W2125" t="s">
        <v>39</v>
      </c>
      <c r="Y2125">
        <v>2014</v>
      </c>
      <c r="Z2125">
        <v>1</v>
      </c>
      <c r="AA2125" t="s">
        <v>916</v>
      </c>
      <c r="AB2125" t="s">
        <v>512</v>
      </c>
      <c r="AC2125" s="1">
        <v>41869</v>
      </c>
      <c r="AE2125" t="s">
        <v>41</v>
      </c>
    </row>
    <row r="2126" spans="1:31" x14ac:dyDescent="0.25">
      <c r="A2126">
        <v>2019</v>
      </c>
      <c r="B2126">
        <v>3</v>
      </c>
      <c r="C2126">
        <v>23</v>
      </c>
      <c r="D2126">
        <v>1</v>
      </c>
      <c r="E2126">
        <v>1</v>
      </c>
      <c r="F2126">
        <v>18000</v>
      </c>
      <c r="G2126">
        <v>3738952</v>
      </c>
      <c r="H2126" t="s">
        <v>962</v>
      </c>
      <c r="I2126" t="s">
        <v>963</v>
      </c>
      <c r="J2126" t="s">
        <v>34</v>
      </c>
      <c r="K2126">
        <f>O2126+O2127+O2128+O2129+O2130+O2131+O2132+O2133+O2134</f>
        <v>6792537</v>
      </c>
      <c r="L2126">
        <v>111</v>
      </c>
      <c r="M2126">
        <v>10</v>
      </c>
      <c r="N2126" t="s">
        <v>193</v>
      </c>
      <c r="O2126">
        <v>4700000</v>
      </c>
      <c r="P2126">
        <v>4277000</v>
      </c>
      <c r="Q2126" t="s">
        <v>36</v>
      </c>
      <c r="T2126" t="s">
        <v>37</v>
      </c>
      <c r="U2126" t="s">
        <v>964</v>
      </c>
      <c r="V2126" t="s">
        <v>38</v>
      </c>
      <c r="W2126" t="s">
        <v>39</v>
      </c>
      <c r="Y2126">
        <v>2011</v>
      </c>
      <c r="Z2126">
        <v>1</v>
      </c>
      <c r="AA2126" t="s">
        <v>965</v>
      </c>
      <c r="AB2126" t="s">
        <v>966</v>
      </c>
      <c r="AC2126" s="1">
        <v>40833</v>
      </c>
      <c r="AE2126" t="s">
        <v>41</v>
      </c>
    </row>
    <row r="2127" spans="1:31" x14ac:dyDescent="0.25">
      <c r="A2127">
        <v>2019</v>
      </c>
      <c r="B2127">
        <v>3</v>
      </c>
      <c r="C2127">
        <v>23</v>
      </c>
      <c r="D2127">
        <v>1</v>
      </c>
      <c r="E2127">
        <v>1</v>
      </c>
      <c r="F2127">
        <v>18000</v>
      </c>
      <c r="G2127">
        <v>3738952</v>
      </c>
      <c r="H2127" t="s">
        <v>962</v>
      </c>
      <c r="I2127" t="s">
        <v>963</v>
      </c>
      <c r="J2127" t="s">
        <v>34</v>
      </c>
      <c r="K2127">
        <v>0</v>
      </c>
      <c r="L2127">
        <v>113</v>
      </c>
      <c r="M2127">
        <v>30</v>
      </c>
      <c r="N2127">
        <v>0</v>
      </c>
      <c r="O2127">
        <v>0</v>
      </c>
      <c r="P2127">
        <v>0</v>
      </c>
      <c r="Q2127" t="s">
        <v>42</v>
      </c>
      <c r="T2127" t="s">
        <v>37</v>
      </c>
      <c r="U2127" t="s">
        <v>964</v>
      </c>
      <c r="V2127" t="s">
        <v>38</v>
      </c>
      <c r="W2127" t="s">
        <v>39</v>
      </c>
      <c r="Y2127">
        <v>2011</v>
      </c>
      <c r="Z2127">
        <v>1</v>
      </c>
      <c r="AA2127" t="s">
        <v>965</v>
      </c>
      <c r="AB2127" t="s">
        <v>966</v>
      </c>
      <c r="AC2127" s="1">
        <v>40833</v>
      </c>
      <c r="AE2127" t="s">
        <v>41</v>
      </c>
    </row>
    <row r="2128" spans="1:31" x14ac:dyDescent="0.25">
      <c r="A2128">
        <v>2019</v>
      </c>
      <c r="B2128">
        <v>3</v>
      </c>
      <c r="C2128">
        <v>23</v>
      </c>
      <c r="D2128">
        <v>1</v>
      </c>
      <c r="E2128">
        <v>1</v>
      </c>
      <c r="F2128">
        <v>18000</v>
      </c>
      <c r="G2128">
        <v>3738952</v>
      </c>
      <c r="H2128" t="s">
        <v>962</v>
      </c>
      <c r="I2128" t="s">
        <v>963</v>
      </c>
      <c r="J2128" t="s">
        <v>34</v>
      </c>
      <c r="K2128">
        <v>0</v>
      </c>
      <c r="L2128">
        <v>114</v>
      </c>
      <c r="M2128">
        <v>10</v>
      </c>
      <c r="N2128">
        <v>0</v>
      </c>
      <c r="O2128">
        <v>0</v>
      </c>
      <c r="P2128">
        <v>0</v>
      </c>
      <c r="Q2128" t="s">
        <v>43</v>
      </c>
      <c r="T2128" t="s">
        <v>37</v>
      </c>
      <c r="U2128" t="s">
        <v>964</v>
      </c>
      <c r="V2128" t="s">
        <v>38</v>
      </c>
      <c r="W2128" t="s">
        <v>39</v>
      </c>
      <c r="Y2128">
        <v>2011</v>
      </c>
      <c r="Z2128">
        <v>1</v>
      </c>
      <c r="AA2128" t="s">
        <v>965</v>
      </c>
      <c r="AB2128" t="s">
        <v>966</v>
      </c>
      <c r="AC2128" s="1">
        <v>40833</v>
      </c>
      <c r="AE2128" t="s">
        <v>41</v>
      </c>
    </row>
    <row r="2129" spans="1:31" x14ac:dyDescent="0.25">
      <c r="A2129">
        <v>2019</v>
      </c>
      <c r="B2129">
        <v>3</v>
      </c>
      <c r="C2129">
        <v>23</v>
      </c>
      <c r="D2129">
        <v>1</v>
      </c>
      <c r="E2129">
        <v>1</v>
      </c>
      <c r="F2129">
        <v>18000</v>
      </c>
      <c r="G2129">
        <v>3738952</v>
      </c>
      <c r="H2129" t="s">
        <v>962</v>
      </c>
      <c r="I2129" t="s">
        <v>963</v>
      </c>
      <c r="J2129" t="s">
        <v>34</v>
      </c>
      <c r="K2129">
        <v>0</v>
      </c>
      <c r="L2129">
        <v>123</v>
      </c>
      <c r="M2129">
        <v>30</v>
      </c>
      <c r="N2129">
        <v>0</v>
      </c>
      <c r="O2129">
        <v>292537</v>
      </c>
      <c r="P2129">
        <v>292537</v>
      </c>
      <c r="Q2129" t="s">
        <v>44</v>
      </c>
      <c r="T2129" t="s">
        <v>37</v>
      </c>
      <c r="U2129" t="s">
        <v>964</v>
      </c>
      <c r="V2129" t="s">
        <v>38</v>
      </c>
      <c r="W2129" t="s">
        <v>39</v>
      </c>
      <c r="Y2129">
        <v>2011</v>
      </c>
      <c r="Z2129">
        <v>1</v>
      </c>
      <c r="AA2129" t="s">
        <v>965</v>
      </c>
      <c r="AB2129" t="s">
        <v>966</v>
      </c>
      <c r="AC2129" s="1">
        <v>40833</v>
      </c>
      <c r="AE2129" t="s">
        <v>41</v>
      </c>
    </row>
    <row r="2130" spans="1:31" x14ac:dyDescent="0.25">
      <c r="A2130">
        <v>2019</v>
      </c>
      <c r="B2130">
        <v>3</v>
      </c>
      <c r="C2130">
        <v>23</v>
      </c>
      <c r="D2130">
        <v>1</v>
      </c>
      <c r="E2130">
        <v>1</v>
      </c>
      <c r="F2130">
        <v>18000</v>
      </c>
      <c r="G2130">
        <v>3738952</v>
      </c>
      <c r="H2130" t="s">
        <v>962</v>
      </c>
      <c r="I2130" t="s">
        <v>963</v>
      </c>
      <c r="J2130" t="s">
        <v>34</v>
      </c>
      <c r="K2130">
        <v>0</v>
      </c>
      <c r="L2130">
        <v>125</v>
      </c>
      <c r="M2130">
        <v>30</v>
      </c>
      <c r="N2130">
        <v>0</v>
      </c>
      <c r="O2130">
        <v>0</v>
      </c>
      <c r="P2130">
        <v>0</v>
      </c>
      <c r="Q2130" t="s">
        <v>45</v>
      </c>
      <c r="T2130" t="s">
        <v>37</v>
      </c>
      <c r="U2130" t="s">
        <v>964</v>
      </c>
      <c r="V2130" t="s">
        <v>38</v>
      </c>
      <c r="W2130" t="s">
        <v>39</v>
      </c>
      <c r="Y2130">
        <v>2011</v>
      </c>
      <c r="Z2130">
        <v>1</v>
      </c>
      <c r="AA2130" t="s">
        <v>965</v>
      </c>
      <c r="AB2130" t="s">
        <v>966</v>
      </c>
      <c r="AC2130" s="1">
        <v>40833</v>
      </c>
      <c r="AE2130" t="s">
        <v>41</v>
      </c>
    </row>
    <row r="2131" spans="1:31" x14ac:dyDescent="0.25">
      <c r="A2131">
        <v>2019</v>
      </c>
      <c r="B2131">
        <v>3</v>
      </c>
      <c r="C2131">
        <v>23</v>
      </c>
      <c r="D2131">
        <v>1</v>
      </c>
      <c r="E2131">
        <v>1</v>
      </c>
      <c r="F2131">
        <v>18000</v>
      </c>
      <c r="G2131">
        <v>3738952</v>
      </c>
      <c r="H2131" t="s">
        <v>962</v>
      </c>
      <c r="I2131" t="s">
        <v>963</v>
      </c>
      <c r="J2131" t="s">
        <v>34</v>
      </c>
      <c r="K2131">
        <v>0</v>
      </c>
      <c r="L2131">
        <v>131</v>
      </c>
      <c r="M2131">
        <v>30</v>
      </c>
      <c r="N2131">
        <v>0</v>
      </c>
      <c r="O2131">
        <v>0</v>
      </c>
      <c r="P2131">
        <v>0</v>
      </c>
      <c r="Q2131" t="s">
        <v>46</v>
      </c>
      <c r="T2131" t="s">
        <v>37</v>
      </c>
      <c r="U2131" t="s">
        <v>964</v>
      </c>
      <c r="V2131" t="s">
        <v>38</v>
      </c>
      <c r="W2131" t="s">
        <v>39</v>
      </c>
      <c r="Y2131">
        <v>2011</v>
      </c>
      <c r="Z2131">
        <v>1</v>
      </c>
      <c r="AA2131" t="s">
        <v>965</v>
      </c>
      <c r="AB2131" t="s">
        <v>966</v>
      </c>
      <c r="AC2131" s="1">
        <v>40833</v>
      </c>
      <c r="AE2131" t="s">
        <v>41</v>
      </c>
    </row>
    <row r="2132" spans="1:31" x14ac:dyDescent="0.25">
      <c r="A2132">
        <v>2019</v>
      </c>
      <c r="B2132">
        <v>3</v>
      </c>
      <c r="C2132">
        <v>23</v>
      </c>
      <c r="D2132">
        <v>1</v>
      </c>
      <c r="E2132">
        <v>1</v>
      </c>
      <c r="F2132">
        <v>18000</v>
      </c>
      <c r="G2132">
        <v>3738952</v>
      </c>
      <c r="H2132" t="s">
        <v>962</v>
      </c>
      <c r="I2132" t="s">
        <v>963</v>
      </c>
      <c r="J2132" t="s">
        <v>34</v>
      </c>
      <c r="K2132">
        <v>0</v>
      </c>
      <c r="L2132">
        <v>133</v>
      </c>
      <c r="M2132">
        <v>30</v>
      </c>
      <c r="N2132">
        <v>0</v>
      </c>
      <c r="O2132">
        <v>1500000</v>
      </c>
      <c r="P2132">
        <v>1500000</v>
      </c>
      <c r="Q2132" t="s">
        <v>47</v>
      </c>
      <c r="T2132" t="s">
        <v>37</v>
      </c>
      <c r="U2132" t="s">
        <v>964</v>
      </c>
      <c r="V2132" t="s">
        <v>38</v>
      </c>
      <c r="W2132" t="s">
        <v>39</v>
      </c>
      <c r="Y2132">
        <v>2011</v>
      </c>
      <c r="Z2132">
        <v>1</v>
      </c>
      <c r="AA2132" t="s">
        <v>965</v>
      </c>
      <c r="AB2132" t="s">
        <v>966</v>
      </c>
      <c r="AC2132" s="1">
        <v>40833</v>
      </c>
      <c r="AE2132" t="s">
        <v>41</v>
      </c>
    </row>
    <row r="2133" spans="1:31" x14ac:dyDescent="0.25">
      <c r="A2133">
        <v>2019</v>
      </c>
      <c r="B2133">
        <v>3</v>
      </c>
      <c r="C2133">
        <v>23</v>
      </c>
      <c r="D2133">
        <v>1</v>
      </c>
      <c r="E2133">
        <v>1</v>
      </c>
      <c r="F2133">
        <v>18000</v>
      </c>
      <c r="G2133">
        <v>3738952</v>
      </c>
      <c r="H2133" t="s">
        <v>962</v>
      </c>
      <c r="I2133" t="s">
        <v>963</v>
      </c>
      <c r="J2133" t="s">
        <v>34</v>
      </c>
      <c r="K2133">
        <v>0</v>
      </c>
      <c r="L2133">
        <v>199</v>
      </c>
      <c r="M2133">
        <v>30</v>
      </c>
      <c r="N2133">
        <v>0</v>
      </c>
      <c r="O2133">
        <v>300000</v>
      </c>
      <c r="P2133">
        <v>273000</v>
      </c>
      <c r="Q2133" t="s">
        <v>48</v>
      </c>
      <c r="T2133" t="s">
        <v>37</v>
      </c>
      <c r="U2133" t="s">
        <v>964</v>
      </c>
      <c r="V2133" t="s">
        <v>38</v>
      </c>
      <c r="W2133" t="s">
        <v>39</v>
      </c>
      <c r="Y2133">
        <v>2011</v>
      </c>
      <c r="Z2133">
        <v>1</v>
      </c>
      <c r="AA2133" t="s">
        <v>965</v>
      </c>
      <c r="AB2133" t="s">
        <v>966</v>
      </c>
      <c r="AC2133" s="1">
        <v>40833</v>
      </c>
      <c r="AE2133" t="s">
        <v>41</v>
      </c>
    </row>
    <row r="2134" spans="1:31" x14ac:dyDescent="0.25">
      <c r="A2134">
        <v>2019</v>
      </c>
      <c r="B2134">
        <v>3</v>
      </c>
      <c r="C2134">
        <v>23</v>
      </c>
      <c r="D2134">
        <v>1</v>
      </c>
      <c r="E2134">
        <v>1</v>
      </c>
      <c r="F2134">
        <v>18000</v>
      </c>
      <c r="G2134">
        <v>3738952</v>
      </c>
      <c r="H2134" t="s">
        <v>962</v>
      </c>
      <c r="I2134" t="s">
        <v>963</v>
      </c>
      <c r="J2134" t="s">
        <v>34</v>
      </c>
      <c r="K2134">
        <v>0</v>
      </c>
      <c r="L2134">
        <v>232</v>
      </c>
      <c r="M2134">
        <v>30</v>
      </c>
      <c r="N2134">
        <v>0</v>
      </c>
      <c r="O2134">
        <v>0</v>
      </c>
      <c r="P2134">
        <v>0</v>
      </c>
      <c r="Q2134" t="s">
        <v>49</v>
      </c>
      <c r="T2134" t="s">
        <v>37</v>
      </c>
      <c r="U2134" t="s">
        <v>964</v>
      </c>
      <c r="V2134" t="s">
        <v>38</v>
      </c>
      <c r="W2134" t="s">
        <v>39</v>
      </c>
      <c r="Y2134">
        <v>2011</v>
      </c>
      <c r="Z2134">
        <v>1</v>
      </c>
      <c r="AA2134" t="s">
        <v>965</v>
      </c>
      <c r="AB2134" t="s">
        <v>966</v>
      </c>
      <c r="AC2134" s="1">
        <v>40833</v>
      </c>
      <c r="AE2134" t="s">
        <v>41</v>
      </c>
    </row>
    <row r="2135" spans="1:31" x14ac:dyDescent="0.25">
      <c r="A2135">
        <v>2019</v>
      </c>
      <c r="B2135">
        <v>3</v>
      </c>
      <c r="C2135">
        <v>23</v>
      </c>
      <c r="D2135">
        <v>1</v>
      </c>
      <c r="E2135">
        <v>1</v>
      </c>
      <c r="F2135">
        <v>7000</v>
      </c>
      <c r="G2135">
        <v>3765502</v>
      </c>
      <c r="H2135" t="s">
        <v>967</v>
      </c>
      <c r="I2135" t="s">
        <v>968</v>
      </c>
      <c r="J2135" t="s">
        <v>34</v>
      </c>
      <c r="K2135">
        <f>O2135+O2136+O2137+O2138+O2139+O2140+O2141+O2142+O2143</f>
        <v>7145984</v>
      </c>
      <c r="L2135">
        <v>111</v>
      </c>
      <c r="M2135">
        <v>10</v>
      </c>
      <c r="N2135" t="s">
        <v>533</v>
      </c>
      <c r="O2135">
        <v>5000000</v>
      </c>
      <c r="P2135">
        <v>4550000</v>
      </c>
      <c r="Q2135" t="s">
        <v>36</v>
      </c>
      <c r="T2135" t="s">
        <v>164</v>
      </c>
      <c r="U2135" t="s">
        <v>229</v>
      </c>
      <c r="V2135" t="s">
        <v>38</v>
      </c>
      <c r="W2135" t="s">
        <v>39</v>
      </c>
      <c r="Y2135">
        <v>2011</v>
      </c>
      <c r="Z2135">
        <v>1</v>
      </c>
      <c r="AA2135" t="s">
        <v>605</v>
      </c>
      <c r="AB2135" t="s">
        <v>966</v>
      </c>
      <c r="AC2135" s="1">
        <v>40833</v>
      </c>
      <c r="AE2135" t="s">
        <v>41</v>
      </c>
    </row>
    <row r="2136" spans="1:31" x14ac:dyDescent="0.25">
      <c r="A2136">
        <v>2019</v>
      </c>
      <c r="B2136">
        <v>3</v>
      </c>
      <c r="C2136">
        <v>23</v>
      </c>
      <c r="D2136">
        <v>1</v>
      </c>
      <c r="E2136">
        <v>1</v>
      </c>
      <c r="F2136">
        <v>7000</v>
      </c>
      <c r="G2136">
        <v>3765502</v>
      </c>
      <c r="H2136" t="s">
        <v>967</v>
      </c>
      <c r="I2136" t="s">
        <v>968</v>
      </c>
      <c r="J2136" t="s">
        <v>34</v>
      </c>
      <c r="K2136">
        <v>0</v>
      </c>
      <c r="L2136">
        <v>113</v>
      </c>
      <c r="M2136">
        <v>30</v>
      </c>
      <c r="N2136">
        <v>0</v>
      </c>
      <c r="O2136">
        <v>0</v>
      </c>
      <c r="P2136">
        <v>0</v>
      </c>
      <c r="Q2136" t="s">
        <v>42</v>
      </c>
      <c r="T2136" t="s">
        <v>164</v>
      </c>
      <c r="U2136" t="s">
        <v>229</v>
      </c>
      <c r="V2136" t="s">
        <v>38</v>
      </c>
      <c r="W2136" t="s">
        <v>39</v>
      </c>
      <c r="Y2136">
        <v>2011</v>
      </c>
      <c r="Z2136">
        <v>1</v>
      </c>
      <c r="AA2136" t="s">
        <v>605</v>
      </c>
      <c r="AB2136" t="s">
        <v>966</v>
      </c>
      <c r="AC2136" s="1">
        <v>40833</v>
      </c>
      <c r="AE2136" t="s">
        <v>41</v>
      </c>
    </row>
    <row r="2137" spans="1:31" x14ac:dyDescent="0.25">
      <c r="A2137">
        <v>2019</v>
      </c>
      <c r="B2137">
        <v>3</v>
      </c>
      <c r="C2137">
        <v>23</v>
      </c>
      <c r="D2137">
        <v>1</v>
      </c>
      <c r="E2137">
        <v>1</v>
      </c>
      <c r="F2137">
        <v>7000</v>
      </c>
      <c r="G2137">
        <v>3765502</v>
      </c>
      <c r="H2137" t="s">
        <v>967</v>
      </c>
      <c r="I2137" t="s">
        <v>968</v>
      </c>
      <c r="J2137" t="s">
        <v>34</v>
      </c>
      <c r="K2137">
        <v>0</v>
      </c>
      <c r="L2137">
        <v>114</v>
      </c>
      <c r="M2137">
        <v>10</v>
      </c>
      <c r="N2137">
        <v>0</v>
      </c>
      <c r="O2137">
        <v>0</v>
      </c>
      <c r="P2137">
        <v>0</v>
      </c>
      <c r="Q2137" t="s">
        <v>43</v>
      </c>
      <c r="T2137" t="s">
        <v>164</v>
      </c>
      <c r="U2137" t="s">
        <v>229</v>
      </c>
      <c r="V2137" t="s">
        <v>38</v>
      </c>
      <c r="W2137" t="s">
        <v>39</v>
      </c>
      <c r="Y2137">
        <v>2011</v>
      </c>
      <c r="Z2137">
        <v>1</v>
      </c>
      <c r="AA2137" t="s">
        <v>605</v>
      </c>
      <c r="AB2137" t="s">
        <v>966</v>
      </c>
      <c r="AC2137" s="1">
        <v>40833</v>
      </c>
      <c r="AE2137" t="s">
        <v>41</v>
      </c>
    </row>
    <row r="2138" spans="1:31" x14ac:dyDescent="0.25">
      <c r="A2138">
        <v>2019</v>
      </c>
      <c r="B2138">
        <v>3</v>
      </c>
      <c r="C2138">
        <v>23</v>
      </c>
      <c r="D2138">
        <v>1</v>
      </c>
      <c r="E2138">
        <v>1</v>
      </c>
      <c r="F2138">
        <v>7000</v>
      </c>
      <c r="G2138">
        <v>3765502</v>
      </c>
      <c r="H2138" t="s">
        <v>967</v>
      </c>
      <c r="I2138" t="s">
        <v>968</v>
      </c>
      <c r="J2138" t="s">
        <v>34</v>
      </c>
      <c r="K2138">
        <v>0</v>
      </c>
      <c r="L2138">
        <v>123</v>
      </c>
      <c r="M2138">
        <v>30</v>
      </c>
      <c r="N2138">
        <v>0</v>
      </c>
      <c r="O2138">
        <v>645984</v>
      </c>
      <c r="P2138">
        <v>645984</v>
      </c>
      <c r="Q2138" t="s">
        <v>44</v>
      </c>
      <c r="T2138" t="s">
        <v>164</v>
      </c>
      <c r="U2138" t="s">
        <v>229</v>
      </c>
      <c r="V2138" t="s">
        <v>38</v>
      </c>
      <c r="W2138" t="s">
        <v>39</v>
      </c>
      <c r="Y2138">
        <v>2011</v>
      </c>
      <c r="Z2138">
        <v>1</v>
      </c>
      <c r="AA2138" t="s">
        <v>605</v>
      </c>
      <c r="AB2138" t="s">
        <v>966</v>
      </c>
      <c r="AC2138" s="1">
        <v>40833</v>
      </c>
      <c r="AE2138" t="s">
        <v>41</v>
      </c>
    </row>
    <row r="2139" spans="1:31" x14ac:dyDescent="0.25">
      <c r="A2139">
        <v>2019</v>
      </c>
      <c r="B2139">
        <v>3</v>
      </c>
      <c r="C2139">
        <v>23</v>
      </c>
      <c r="D2139">
        <v>1</v>
      </c>
      <c r="E2139">
        <v>1</v>
      </c>
      <c r="F2139">
        <v>7000</v>
      </c>
      <c r="G2139">
        <v>3765502</v>
      </c>
      <c r="H2139" t="s">
        <v>967</v>
      </c>
      <c r="I2139" t="s">
        <v>968</v>
      </c>
      <c r="J2139" t="s">
        <v>34</v>
      </c>
      <c r="K2139">
        <v>0</v>
      </c>
      <c r="L2139">
        <v>125</v>
      </c>
      <c r="M2139">
        <v>30</v>
      </c>
      <c r="N2139">
        <v>0</v>
      </c>
      <c r="O2139">
        <v>0</v>
      </c>
      <c r="P2139">
        <v>0</v>
      </c>
      <c r="Q2139" t="s">
        <v>45</v>
      </c>
      <c r="T2139" t="s">
        <v>164</v>
      </c>
      <c r="U2139" t="s">
        <v>229</v>
      </c>
      <c r="V2139" t="s">
        <v>38</v>
      </c>
      <c r="W2139" t="s">
        <v>39</v>
      </c>
      <c r="Y2139">
        <v>2011</v>
      </c>
      <c r="Z2139">
        <v>1</v>
      </c>
      <c r="AA2139" t="s">
        <v>605</v>
      </c>
      <c r="AB2139" t="s">
        <v>966</v>
      </c>
      <c r="AC2139" s="1">
        <v>40833</v>
      </c>
      <c r="AE2139" t="s">
        <v>41</v>
      </c>
    </row>
    <row r="2140" spans="1:31" x14ac:dyDescent="0.25">
      <c r="A2140">
        <v>2019</v>
      </c>
      <c r="B2140">
        <v>3</v>
      </c>
      <c r="C2140">
        <v>23</v>
      </c>
      <c r="D2140">
        <v>1</v>
      </c>
      <c r="E2140">
        <v>1</v>
      </c>
      <c r="F2140">
        <v>7000</v>
      </c>
      <c r="G2140">
        <v>3765502</v>
      </c>
      <c r="H2140" t="s">
        <v>967</v>
      </c>
      <c r="I2140" t="s">
        <v>968</v>
      </c>
      <c r="J2140" t="s">
        <v>34</v>
      </c>
      <c r="K2140">
        <v>0</v>
      </c>
      <c r="L2140">
        <v>131</v>
      </c>
      <c r="M2140">
        <v>30</v>
      </c>
      <c r="N2140">
        <v>0</v>
      </c>
      <c r="O2140">
        <v>0</v>
      </c>
      <c r="P2140">
        <v>0</v>
      </c>
      <c r="Q2140" t="s">
        <v>46</v>
      </c>
      <c r="T2140" t="s">
        <v>164</v>
      </c>
      <c r="U2140" t="s">
        <v>229</v>
      </c>
      <c r="V2140" t="s">
        <v>38</v>
      </c>
      <c r="W2140" t="s">
        <v>39</v>
      </c>
      <c r="Y2140">
        <v>2011</v>
      </c>
      <c r="Z2140">
        <v>1</v>
      </c>
      <c r="AA2140" t="s">
        <v>605</v>
      </c>
      <c r="AB2140" t="s">
        <v>966</v>
      </c>
      <c r="AC2140" s="1">
        <v>40833</v>
      </c>
      <c r="AE2140" t="s">
        <v>41</v>
      </c>
    </row>
    <row r="2141" spans="1:31" x14ac:dyDescent="0.25">
      <c r="A2141">
        <v>2019</v>
      </c>
      <c r="B2141">
        <v>3</v>
      </c>
      <c r="C2141">
        <v>23</v>
      </c>
      <c r="D2141">
        <v>1</v>
      </c>
      <c r="E2141">
        <v>1</v>
      </c>
      <c r="F2141">
        <v>7000</v>
      </c>
      <c r="G2141">
        <v>3765502</v>
      </c>
      <c r="H2141" t="s">
        <v>967</v>
      </c>
      <c r="I2141" t="s">
        <v>968</v>
      </c>
      <c r="J2141" t="s">
        <v>34</v>
      </c>
      <c r="K2141">
        <v>0</v>
      </c>
      <c r="L2141">
        <v>133</v>
      </c>
      <c r="M2141">
        <v>30</v>
      </c>
      <c r="N2141">
        <v>0</v>
      </c>
      <c r="O2141">
        <v>1500000</v>
      </c>
      <c r="P2141">
        <v>1500000</v>
      </c>
      <c r="Q2141" t="s">
        <v>47</v>
      </c>
      <c r="T2141" t="s">
        <v>164</v>
      </c>
      <c r="U2141" t="s">
        <v>229</v>
      </c>
      <c r="V2141" t="s">
        <v>38</v>
      </c>
      <c r="W2141" t="s">
        <v>39</v>
      </c>
      <c r="Y2141">
        <v>2011</v>
      </c>
      <c r="Z2141">
        <v>1</v>
      </c>
      <c r="AA2141" t="s">
        <v>605</v>
      </c>
      <c r="AB2141" t="s">
        <v>966</v>
      </c>
      <c r="AC2141" s="1">
        <v>40833</v>
      </c>
      <c r="AE2141" t="s">
        <v>41</v>
      </c>
    </row>
    <row r="2142" spans="1:31" x14ac:dyDescent="0.25">
      <c r="A2142">
        <v>2019</v>
      </c>
      <c r="B2142">
        <v>3</v>
      </c>
      <c r="C2142">
        <v>23</v>
      </c>
      <c r="D2142">
        <v>1</v>
      </c>
      <c r="E2142">
        <v>1</v>
      </c>
      <c r="F2142">
        <v>7000</v>
      </c>
      <c r="G2142">
        <v>3765502</v>
      </c>
      <c r="H2142" t="s">
        <v>967</v>
      </c>
      <c r="I2142" t="s">
        <v>968</v>
      </c>
      <c r="J2142" t="s">
        <v>34</v>
      </c>
      <c r="K2142">
        <v>0</v>
      </c>
      <c r="L2142">
        <v>199</v>
      </c>
      <c r="M2142">
        <v>30</v>
      </c>
      <c r="N2142">
        <v>0</v>
      </c>
      <c r="O2142">
        <v>0</v>
      </c>
      <c r="P2142">
        <v>0</v>
      </c>
      <c r="Q2142" t="s">
        <v>48</v>
      </c>
      <c r="T2142" t="s">
        <v>164</v>
      </c>
      <c r="U2142" t="s">
        <v>229</v>
      </c>
      <c r="V2142" t="s">
        <v>38</v>
      </c>
      <c r="W2142" t="s">
        <v>39</v>
      </c>
      <c r="Y2142">
        <v>2011</v>
      </c>
      <c r="Z2142">
        <v>1</v>
      </c>
      <c r="AA2142" t="s">
        <v>605</v>
      </c>
      <c r="AB2142" t="s">
        <v>966</v>
      </c>
      <c r="AC2142" s="1">
        <v>40833</v>
      </c>
      <c r="AE2142" t="s">
        <v>41</v>
      </c>
    </row>
    <row r="2143" spans="1:31" x14ac:dyDescent="0.25">
      <c r="A2143">
        <v>2019</v>
      </c>
      <c r="B2143">
        <v>3</v>
      </c>
      <c r="C2143">
        <v>23</v>
      </c>
      <c r="D2143">
        <v>1</v>
      </c>
      <c r="E2143">
        <v>1</v>
      </c>
      <c r="F2143">
        <v>7000</v>
      </c>
      <c r="G2143">
        <v>3765502</v>
      </c>
      <c r="H2143" t="s">
        <v>967</v>
      </c>
      <c r="I2143" t="s">
        <v>968</v>
      </c>
      <c r="J2143" t="s">
        <v>34</v>
      </c>
      <c r="K2143">
        <v>0</v>
      </c>
      <c r="L2143">
        <v>232</v>
      </c>
      <c r="M2143">
        <v>30</v>
      </c>
      <c r="N2143">
        <v>0</v>
      </c>
      <c r="O2143">
        <v>0</v>
      </c>
      <c r="P2143">
        <v>0</v>
      </c>
      <c r="Q2143" t="s">
        <v>49</v>
      </c>
      <c r="T2143" t="s">
        <v>164</v>
      </c>
      <c r="U2143" t="s">
        <v>229</v>
      </c>
      <c r="V2143" t="s">
        <v>38</v>
      </c>
      <c r="W2143" t="s">
        <v>39</v>
      </c>
      <c r="Y2143">
        <v>2011</v>
      </c>
      <c r="Z2143">
        <v>1</v>
      </c>
      <c r="AA2143" t="s">
        <v>605</v>
      </c>
      <c r="AB2143" t="s">
        <v>966</v>
      </c>
      <c r="AC2143" s="1">
        <v>40833</v>
      </c>
      <c r="AE2143" t="s">
        <v>41</v>
      </c>
    </row>
    <row r="2144" spans="1:31" x14ac:dyDescent="0.25">
      <c r="A2144">
        <v>2019</v>
      </c>
      <c r="B2144">
        <v>3</v>
      </c>
      <c r="C2144">
        <v>23</v>
      </c>
      <c r="D2144">
        <v>1</v>
      </c>
      <c r="E2144">
        <v>1</v>
      </c>
      <c r="F2144">
        <v>29000</v>
      </c>
      <c r="G2144">
        <v>3781932</v>
      </c>
      <c r="H2144" t="s">
        <v>969</v>
      </c>
      <c r="I2144" t="s">
        <v>970</v>
      </c>
      <c r="J2144" t="s">
        <v>34</v>
      </c>
      <c r="K2144">
        <f>O2144+O2145+O2146+O2147+O2148+O2149+O2150+O2151+O2152</f>
        <v>4160000</v>
      </c>
      <c r="L2144">
        <v>111</v>
      </c>
      <c r="M2144">
        <v>10</v>
      </c>
      <c r="N2144" t="s">
        <v>90</v>
      </c>
      <c r="O2144">
        <v>3200000</v>
      </c>
      <c r="P2144">
        <v>2912000</v>
      </c>
      <c r="Q2144" t="s">
        <v>36</v>
      </c>
      <c r="T2144" t="s">
        <v>73</v>
      </c>
      <c r="U2144" t="s">
        <v>321</v>
      </c>
      <c r="V2144" t="s">
        <v>38</v>
      </c>
      <c r="W2144" t="s">
        <v>39</v>
      </c>
      <c r="Y2144">
        <v>2006</v>
      </c>
      <c r="Z2144">
        <v>1</v>
      </c>
      <c r="AA2144" t="s">
        <v>75</v>
      </c>
      <c r="AB2144" t="s">
        <v>971</v>
      </c>
      <c r="AC2144" s="1">
        <v>39022</v>
      </c>
      <c r="AE2144" t="s">
        <v>41</v>
      </c>
    </row>
    <row r="2145" spans="1:31" x14ac:dyDescent="0.25">
      <c r="A2145">
        <v>2019</v>
      </c>
      <c r="B2145">
        <v>3</v>
      </c>
      <c r="C2145">
        <v>23</v>
      </c>
      <c r="D2145">
        <v>1</v>
      </c>
      <c r="E2145">
        <v>1</v>
      </c>
      <c r="F2145">
        <v>29000</v>
      </c>
      <c r="G2145">
        <v>3781932</v>
      </c>
      <c r="H2145" t="s">
        <v>969</v>
      </c>
      <c r="I2145" t="s">
        <v>970</v>
      </c>
      <c r="J2145" t="s">
        <v>34</v>
      </c>
      <c r="K2145">
        <v>0</v>
      </c>
      <c r="L2145">
        <v>113</v>
      </c>
      <c r="M2145">
        <v>30</v>
      </c>
      <c r="N2145">
        <v>0</v>
      </c>
      <c r="O2145">
        <v>0</v>
      </c>
      <c r="P2145">
        <v>0</v>
      </c>
      <c r="Q2145" t="s">
        <v>42</v>
      </c>
      <c r="T2145" t="s">
        <v>73</v>
      </c>
      <c r="U2145" t="s">
        <v>321</v>
      </c>
      <c r="V2145" t="s">
        <v>38</v>
      </c>
      <c r="W2145" t="s">
        <v>39</v>
      </c>
      <c r="Y2145">
        <v>2006</v>
      </c>
      <c r="Z2145">
        <v>1</v>
      </c>
      <c r="AA2145" t="s">
        <v>75</v>
      </c>
      <c r="AB2145" t="s">
        <v>971</v>
      </c>
      <c r="AC2145" s="1">
        <v>39022</v>
      </c>
      <c r="AE2145" t="s">
        <v>41</v>
      </c>
    </row>
    <row r="2146" spans="1:31" x14ac:dyDescent="0.25">
      <c r="A2146">
        <v>2019</v>
      </c>
      <c r="B2146">
        <v>3</v>
      </c>
      <c r="C2146">
        <v>23</v>
      </c>
      <c r="D2146">
        <v>1</v>
      </c>
      <c r="E2146">
        <v>1</v>
      </c>
      <c r="F2146">
        <v>29000</v>
      </c>
      <c r="G2146">
        <v>3781932</v>
      </c>
      <c r="H2146" t="s">
        <v>969</v>
      </c>
      <c r="I2146" t="s">
        <v>970</v>
      </c>
      <c r="J2146" t="s">
        <v>34</v>
      </c>
      <c r="K2146">
        <v>0</v>
      </c>
      <c r="L2146">
        <v>114</v>
      </c>
      <c r="M2146">
        <v>10</v>
      </c>
      <c r="N2146">
        <v>0</v>
      </c>
      <c r="O2146">
        <v>0</v>
      </c>
      <c r="P2146">
        <v>0</v>
      </c>
      <c r="Q2146" t="s">
        <v>43</v>
      </c>
      <c r="T2146" t="s">
        <v>73</v>
      </c>
      <c r="U2146" t="s">
        <v>321</v>
      </c>
      <c r="V2146" t="s">
        <v>38</v>
      </c>
      <c r="W2146" t="s">
        <v>39</v>
      </c>
      <c r="Y2146">
        <v>2006</v>
      </c>
      <c r="Z2146">
        <v>1</v>
      </c>
      <c r="AA2146" t="s">
        <v>75</v>
      </c>
      <c r="AB2146" t="s">
        <v>971</v>
      </c>
      <c r="AC2146" s="1">
        <v>39022</v>
      </c>
      <c r="AE2146" t="s">
        <v>41</v>
      </c>
    </row>
    <row r="2147" spans="1:31" x14ac:dyDescent="0.25">
      <c r="A2147">
        <v>2019</v>
      </c>
      <c r="B2147">
        <v>3</v>
      </c>
      <c r="C2147">
        <v>23</v>
      </c>
      <c r="D2147">
        <v>1</v>
      </c>
      <c r="E2147">
        <v>1</v>
      </c>
      <c r="F2147">
        <v>29000</v>
      </c>
      <c r="G2147">
        <v>3781932</v>
      </c>
      <c r="H2147" t="s">
        <v>969</v>
      </c>
      <c r="I2147" t="s">
        <v>970</v>
      </c>
      <c r="J2147" t="s">
        <v>34</v>
      </c>
      <c r="K2147">
        <v>0</v>
      </c>
      <c r="L2147">
        <v>123</v>
      </c>
      <c r="M2147">
        <v>30</v>
      </c>
      <c r="N2147">
        <v>0</v>
      </c>
      <c r="O2147">
        <v>0</v>
      </c>
      <c r="P2147">
        <v>0</v>
      </c>
      <c r="Q2147" t="s">
        <v>44</v>
      </c>
      <c r="T2147" t="s">
        <v>73</v>
      </c>
      <c r="U2147" t="s">
        <v>321</v>
      </c>
      <c r="V2147" t="s">
        <v>38</v>
      </c>
      <c r="W2147" t="s">
        <v>39</v>
      </c>
      <c r="Y2147">
        <v>2006</v>
      </c>
      <c r="Z2147">
        <v>1</v>
      </c>
      <c r="AA2147" t="s">
        <v>75</v>
      </c>
      <c r="AB2147" t="s">
        <v>971</v>
      </c>
      <c r="AC2147" s="1">
        <v>39022</v>
      </c>
      <c r="AE2147" t="s">
        <v>41</v>
      </c>
    </row>
    <row r="2148" spans="1:31" x14ac:dyDescent="0.25">
      <c r="A2148">
        <v>2019</v>
      </c>
      <c r="B2148">
        <v>3</v>
      </c>
      <c r="C2148">
        <v>23</v>
      </c>
      <c r="D2148">
        <v>1</v>
      </c>
      <c r="E2148">
        <v>1</v>
      </c>
      <c r="F2148">
        <v>29000</v>
      </c>
      <c r="G2148">
        <v>3781932</v>
      </c>
      <c r="H2148" t="s">
        <v>969</v>
      </c>
      <c r="I2148" t="s">
        <v>970</v>
      </c>
      <c r="J2148" t="s">
        <v>34</v>
      </c>
      <c r="K2148">
        <v>0</v>
      </c>
      <c r="L2148">
        <v>125</v>
      </c>
      <c r="M2148">
        <v>30</v>
      </c>
      <c r="N2148">
        <v>0</v>
      </c>
      <c r="O2148">
        <v>0</v>
      </c>
      <c r="P2148">
        <v>0</v>
      </c>
      <c r="Q2148" t="s">
        <v>45</v>
      </c>
      <c r="T2148" t="s">
        <v>73</v>
      </c>
      <c r="U2148" t="s">
        <v>321</v>
      </c>
      <c r="V2148" t="s">
        <v>38</v>
      </c>
      <c r="W2148" t="s">
        <v>39</v>
      </c>
      <c r="Y2148">
        <v>2006</v>
      </c>
      <c r="Z2148">
        <v>1</v>
      </c>
      <c r="AA2148" t="s">
        <v>75</v>
      </c>
      <c r="AB2148" t="s">
        <v>971</v>
      </c>
      <c r="AC2148" s="1">
        <v>39022</v>
      </c>
      <c r="AE2148" t="s">
        <v>41</v>
      </c>
    </row>
    <row r="2149" spans="1:31" x14ac:dyDescent="0.25">
      <c r="A2149">
        <v>2019</v>
      </c>
      <c r="B2149">
        <v>3</v>
      </c>
      <c r="C2149">
        <v>23</v>
      </c>
      <c r="D2149">
        <v>1</v>
      </c>
      <c r="E2149">
        <v>1</v>
      </c>
      <c r="F2149">
        <v>29000</v>
      </c>
      <c r="G2149">
        <v>3781932</v>
      </c>
      <c r="H2149" t="s">
        <v>969</v>
      </c>
      <c r="I2149" t="s">
        <v>970</v>
      </c>
      <c r="J2149" t="s">
        <v>34</v>
      </c>
      <c r="K2149">
        <v>0</v>
      </c>
      <c r="L2149">
        <v>131</v>
      </c>
      <c r="M2149">
        <v>30</v>
      </c>
      <c r="N2149">
        <v>0</v>
      </c>
      <c r="O2149">
        <v>0</v>
      </c>
      <c r="P2149">
        <v>0</v>
      </c>
      <c r="Q2149" t="s">
        <v>46</v>
      </c>
      <c r="T2149" t="s">
        <v>73</v>
      </c>
      <c r="U2149" t="s">
        <v>321</v>
      </c>
      <c r="V2149" t="s">
        <v>38</v>
      </c>
      <c r="W2149" t="s">
        <v>39</v>
      </c>
      <c r="Y2149">
        <v>2006</v>
      </c>
      <c r="Z2149">
        <v>1</v>
      </c>
      <c r="AA2149" t="s">
        <v>75</v>
      </c>
      <c r="AB2149" t="s">
        <v>971</v>
      </c>
      <c r="AC2149" s="1">
        <v>39022</v>
      </c>
      <c r="AE2149" t="s">
        <v>41</v>
      </c>
    </row>
    <row r="2150" spans="1:31" x14ac:dyDescent="0.25">
      <c r="A2150">
        <v>2019</v>
      </c>
      <c r="B2150">
        <v>3</v>
      </c>
      <c r="C2150">
        <v>23</v>
      </c>
      <c r="D2150">
        <v>1</v>
      </c>
      <c r="E2150">
        <v>1</v>
      </c>
      <c r="F2150">
        <v>29000</v>
      </c>
      <c r="G2150">
        <v>3781932</v>
      </c>
      <c r="H2150" t="s">
        <v>969</v>
      </c>
      <c r="I2150" t="s">
        <v>970</v>
      </c>
      <c r="J2150" t="s">
        <v>34</v>
      </c>
      <c r="K2150">
        <v>0</v>
      </c>
      <c r="L2150">
        <v>133</v>
      </c>
      <c r="M2150">
        <v>30</v>
      </c>
      <c r="N2150">
        <v>0</v>
      </c>
      <c r="O2150">
        <v>960000</v>
      </c>
      <c r="P2150">
        <v>960000</v>
      </c>
      <c r="Q2150" t="s">
        <v>47</v>
      </c>
      <c r="T2150" t="s">
        <v>73</v>
      </c>
      <c r="U2150" t="s">
        <v>321</v>
      </c>
      <c r="V2150" t="s">
        <v>38</v>
      </c>
      <c r="W2150" t="s">
        <v>39</v>
      </c>
      <c r="Y2150">
        <v>2006</v>
      </c>
      <c r="Z2150">
        <v>1</v>
      </c>
      <c r="AA2150" t="s">
        <v>75</v>
      </c>
      <c r="AB2150" t="s">
        <v>971</v>
      </c>
      <c r="AC2150" s="1">
        <v>39022</v>
      </c>
      <c r="AE2150" t="s">
        <v>41</v>
      </c>
    </row>
    <row r="2151" spans="1:31" x14ac:dyDescent="0.25">
      <c r="A2151">
        <v>2019</v>
      </c>
      <c r="B2151">
        <v>3</v>
      </c>
      <c r="C2151">
        <v>23</v>
      </c>
      <c r="D2151">
        <v>1</v>
      </c>
      <c r="E2151">
        <v>1</v>
      </c>
      <c r="F2151">
        <v>29000</v>
      </c>
      <c r="G2151">
        <v>3781932</v>
      </c>
      <c r="H2151" t="s">
        <v>969</v>
      </c>
      <c r="I2151" t="s">
        <v>970</v>
      </c>
      <c r="J2151" t="s">
        <v>34</v>
      </c>
      <c r="K2151">
        <v>0</v>
      </c>
      <c r="L2151">
        <v>199</v>
      </c>
      <c r="M2151">
        <v>30</v>
      </c>
      <c r="N2151">
        <v>0</v>
      </c>
      <c r="O2151">
        <v>0</v>
      </c>
      <c r="P2151">
        <v>0</v>
      </c>
      <c r="Q2151" t="s">
        <v>48</v>
      </c>
      <c r="T2151" t="s">
        <v>73</v>
      </c>
      <c r="U2151" t="s">
        <v>321</v>
      </c>
      <c r="V2151" t="s">
        <v>38</v>
      </c>
      <c r="W2151" t="s">
        <v>39</v>
      </c>
      <c r="Y2151">
        <v>2006</v>
      </c>
      <c r="Z2151">
        <v>1</v>
      </c>
      <c r="AA2151" t="s">
        <v>75</v>
      </c>
      <c r="AB2151" t="s">
        <v>971</v>
      </c>
      <c r="AC2151" s="1">
        <v>39022</v>
      </c>
      <c r="AE2151" t="s">
        <v>41</v>
      </c>
    </row>
    <row r="2152" spans="1:31" x14ac:dyDescent="0.25">
      <c r="A2152">
        <v>2019</v>
      </c>
      <c r="B2152">
        <v>3</v>
      </c>
      <c r="C2152">
        <v>23</v>
      </c>
      <c r="D2152">
        <v>1</v>
      </c>
      <c r="E2152">
        <v>1</v>
      </c>
      <c r="F2152">
        <v>29000</v>
      </c>
      <c r="G2152">
        <v>3781932</v>
      </c>
      <c r="H2152" t="s">
        <v>969</v>
      </c>
      <c r="I2152" t="s">
        <v>970</v>
      </c>
      <c r="J2152" t="s">
        <v>34</v>
      </c>
      <c r="K2152">
        <v>0</v>
      </c>
      <c r="L2152">
        <v>232</v>
      </c>
      <c r="M2152">
        <v>30</v>
      </c>
      <c r="N2152">
        <v>0</v>
      </c>
      <c r="O2152">
        <v>0</v>
      </c>
      <c r="P2152">
        <v>0</v>
      </c>
      <c r="Q2152" t="s">
        <v>49</v>
      </c>
      <c r="T2152" t="s">
        <v>73</v>
      </c>
      <c r="U2152" t="s">
        <v>321</v>
      </c>
      <c r="V2152" t="s">
        <v>38</v>
      </c>
      <c r="W2152" t="s">
        <v>39</v>
      </c>
      <c r="Y2152">
        <v>2006</v>
      </c>
      <c r="Z2152">
        <v>1</v>
      </c>
      <c r="AA2152" t="s">
        <v>75</v>
      </c>
      <c r="AB2152" t="s">
        <v>971</v>
      </c>
      <c r="AC2152" s="1">
        <v>39022</v>
      </c>
      <c r="AE2152" t="s">
        <v>41</v>
      </c>
    </row>
    <row r="2153" spans="1:31" x14ac:dyDescent="0.25">
      <c r="A2153">
        <v>2019</v>
      </c>
      <c r="B2153">
        <v>3</v>
      </c>
      <c r="C2153">
        <v>23</v>
      </c>
      <c r="D2153">
        <v>1</v>
      </c>
      <c r="E2153">
        <v>1</v>
      </c>
      <c r="F2153">
        <v>32000</v>
      </c>
      <c r="G2153">
        <v>3793377</v>
      </c>
      <c r="H2153" t="s">
        <v>972</v>
      </c>
      <c r="I2153" t="s">
        <v>973</v>
      </c>
      <c r="J2153" t="s">
        <v>34</v>
      </c>
      <c r="K2153">
        <f>O2153+O2154+O2155+O2156+O2157+O2158+O2159+O2160+O2161</f>
        <v>3534595</v>
      </c>
      <c r="L2153">
        <v>111</v>
      </c>
      <c r="M2153">
        <v>10</v>
      </c>
      <c r="N2153" t="s">
        <v>72</v>
      </c>
      <c r="O2153">
        <v>2400000</v>
      </c>
      <c r="P2153">
        <v>2184000</v>
      </c>
      <c r="Q2153" t="s">
        <v>36</v>
      </c>
      <c r="T2153" t="s">
        <v>73</v>
      </c>
      <c r="U2153" t="s">
        <v>139</v>
      </c>
      <c r="V2153" t="s">
        <v>38</v>
      </c>
      <c r="W2153" t="s">
        <v>39</v>
      </c>
      <c r="Y2153">
        <v>2015</v>
      </c>
      <c r="Z2153">
        <v>1</v>
      </c>
      <c r="AA2153" t="s">
        <v>75</v>
      </c>
      <c r="AB2153" t="s">
        <v>974</v>
      </c>
      <c r="AC2153" s="1">
        <v>42339</v>
      </c>
      <c r="AE2153" t="s">
        <v>41</v>
      </c>
    </row>
    <row r="2154" spans="1:31" x14ac:dyDescent="0.25">
      <c r="A2154">
        <v>2019</v>
      </c>
      <c r="B2154">
        <v>3</v>
      </c>
      <c r="C2154">
        <v>23</v>
      </c>
      <c r="D2154">
        <v>1</v>
      </c>
      <c r="E2154">
        <v>1</v>
      </c>
      <c r="F2154">
        <v>32000</v>
      </c>
      <c r="G2154">
        <v>3793377</v>
      </c>
      <c r="H2154" t="s">
        <v>972</v>
      </c>
      <c r="I2154" t="s">
        <v>973</v>
      </c>
      <c r="J2154" t="s">
        <v>34</v>
      </c>
      <c r="K2154">
        <v>0</v>
      </c>
      <c r="L2154">
        <v>113</v>
      </c>
      <c r="M2154">
        <v>30</v>
      </c>
      <c r="N2154">
        <v>0</v>
      </c>
      <c r="O2154">
        <v>0</v>
      </c>
      <c r="P2154">
        <v>0</v>
      </c>
      <c r="Q2154" t="s">
        <v>42</v>
      </c>
      <c r="T2154" t="s">
        <v>73</v>
      </c>
      <c r="U2154" t="s">
        <v>139</v>
      </c>
      <c r="V2154" t="s">
        <v>38</v>
      </c>
      <c r="W2154" t="s">
        <v>39</v>
      </c>
      <c r="Y2154">
        <v>2015</v>
      </c>
      <c r="Z2154">
        <v>1</v>
      </c>
      <c r="AA2154" t="s">
        <v>75</v>
      </c>
      <c r="AB2154" t="s">
        <v>974</v>
      </c>
      <c r="AC2154" s="1">
        <v>42339</v>
      </c>
      <c r="AE2154" t="s">
        <v>41</v>
      </c>
    </row>
    <row r="2155" spans="1:31" x14ac:dyDescent="0.25">
      <c r="A2155">
        <v>2019</v>
      </c>
      <c r="B2155">
        <v>3</v>
      </c>
      <c r="C2155">
        <v>23</v>
      </c>
      <c r="D2155">
        <v>1</v>
      </c>
      <c r="E2155">
        <v>1</v>
      </c>
      <c r="F2155">
        <v>32000</v>
      </c>
      <c r="G2155">
        <v>3793377</v>
      </c>
      <c r="H2155" t="s">
        <v>972</v>
      </c>
      <c r="I2155" t="s">
        <v>973</v>
      </c>
      <c r="J2155" t="s">
        <v>34</v>
      </c>
      <c r="K2155">
        <v>0</v>
      </c>
      <c r="L2155">
        <v>114</v>
      </c>
      <c r="M2155">
        <v>10</v>
      </c>
      <c r="N2155">
        <v>0</v>
      </c>
      <c r="O2155">
        <v>0</v>
      </c>
      <c r="P2155">
        <v>0</v>
      </c>
      <c r="Q2155" t="s">
        <v>43</v>
      </c>
      <c r="T2155" t="s">
        <v>73</v>
      </c>
      <c r="U2155" t="s">
        <v>139</v>
      </c>
      <c r="V2155" t="s">
        <v>38</v>
      </c>
      <c r="W2155" t="s">
        <v>39</v>
      </c>
      <c r="Y2155">
        <v>2015</v>
      </c>
      <c r="Z2155">
        <v>1</v>
      </c>
      <c r="AA2155" t="s">
        <v>75</v>
      </c>
      <c r="AB2155" t="s">
        <v>974</v>
      </c>
      <c r="AC2155" s="1">
        <v>42339</v>
      </c>
      <c r="AE2155" t="s">
        <v>41</v>
      </c>
    </row>
    <row r="2156" spans="1:31" x14ac:dyDescent="0.25">
      <c r="A2156">
        <v>2019</v>
      </c>
      <c r="B2156">
        <v>3</v>
      </c>
      <c r="C2156">
        <v>23</v>
      </c>
      <c r="D2156">
        <v>1</v>
      </c>
      <c r="E2156">
        <v>1</v>
      </c>
      <c r="F2156">
        <v>32000</v>
      </c>
      <c r="G2156">
        <v>3793377</v>
      </c>
      <c r="H2156" t="s">
        <v>972</v>
      </c>
      <c r="I2156" t="s">
        <v>973</v>
      </c>
      <c r="J2156" t="s">
        <v>34</v>
      </c>
      <c r="K2156">
        <v>0</v>
      </c>
      <c r="L2156">
        <v>123</v>
      </c>
      <c r="M2156">
        <v>30</v>
      </c>
      <c r="N2156">
        <v>0</v>
      </c>
      <c r="O2156">
        <v>0</v>
      </c>
      <c r="P2156">
        <v>0</v>
      </c>
      <c r="Q2156" t="s">
        <v>44</v>
      </c>
      <c r="T2156" t="s">
        <v>73</v>
      </c>
      <c r="U2156" t="s">
        <v>139</v>
      </c>
      <c r="V2156" t="s">
        <v>38</v>
      </c>
      <c r="W2156" t="s">
        <v>39</v>
      </c>
      <c r="Y2156">
        <v>2015</v>
      </c>
      <c r="Z2156">
        <v>1</v>
      </c>
      <c r="AA2156" t="s">
        <v>75</v>
      </c>
      <c r="AB2156" t="s">
        <v>974</v>
      </c>
      <c r="AC2156" s="1">
        <v>42339</v>
      </c>
      <c r="AE2156" t="s">
        <v>41</v>
      </c>
    </row>
    <row r="2157" spans="1:31" x14ac:dyDescent="0.25">
      <c r="A2157">
        <v>2019</v>
      </c>
      <c r="B2157">
        <v>3</v>
      </c>
      <c r="C2157">
        <v>23</v>
      </c>
      <c r="D2157">
        <v>1</v>
      </c>
      <c r="E2157">
        <v>1</v>
      </c>
      <c r="F2157">
        <v>32000</v>
      </c>
      <c r="G2157">
        <v>3793377</v>
      </c>
      <c r="H2157" t="s">
        <v>972</v>
      </c>
      <c r="I2157" t="s">
        <v>973</v>
      </c>
      <c r="J2157" t="s">
        <v>34</v>
      </c>
      <c r="K2157">
        <v>0</v>
      </c>
      <c r="L2157">
        <v>125</v>
      </c>
      <c r="M2157">
        <v>30</v>
      </c>
      <c r="N2157">
        <v>0</v>
      </c>
      <c r="O2157">
        <v>0</v>
      </c>
      <c r="P2157">
        <v>0</v>
      </c>
      <c r="Q2157" t="s">
        <v>45</v>
      </c>
      <c r="T2157" t="s">
        <v>73</v>
      </c>
      <c r="U2157" t="s">
        <v>139</v>
      </c>
      <c r="V2157" t="s">
        <v>38</v>
      </c>
      <c r="W2157" t="s">
        <v>39</v>
      </c>
      <c r="Y2157">
        <v>2015</v>
      </c>
      <c r="Z2157">
        <v>1</v>
      </c>
      <c r="AA2157" t="s">
        <v>75</v>
      </c>
      <c r="AB2157" t="s">
        <v>974</v>
      </c>
      <c r="AC2157" s="1">
        <v>42339</v>
      </c>
      <c r="AE2157" t="s">
        <v>41</v>
      </c>
    </row>
    <row r="2158" spans="1:31" x14ac:dyDescent="0.25">
      <c r="A2158">
        <v>2019</v>
      </c>
      <c r="B2158">
        <v>3</v>
      </c>
      <c r="C2158">
        <v>23</v>
      </c>
      <c r="D2158">
        <v>1</v>
      </c>
      <c r="E2158">
        <v>1</v>
      </c>
      <c r="F2158">
        <v>32000</v>
      </c>
      <c r="G2158">
        <v>3793377</v>
      </c>
      <c r="H2158" t="s">
        <v>972</v>
      </c>
      <c r="I2158" t="s">
        <v>973</v>
      </c>
      <c r="J2158" t="s">
        <v>34</v>
      </c>
      <c r="K2158">
        <v>0</v>
      </c>
      <c r="L2158">
        <v>131</v>
      </c>
      <c r="M2158">
        <v>30</v>
      </c>
      <c r="N2158">
        <v>0</v>
      </c>
      <c r="O2158">
        <v>0</v>
      </c>
      <c r="P2158">
        <v>0</v>
      </c>
      <c r="Q2158" t="s">
        <v>46</v>
      </c>
      <c r="T2158" t="s">
        <v>73</v>
      </c>
      <c r="U2158" t="s">
        <v>139</v>
      </c>
      <c r="V2158" t="s">
        <v>38</v>
      </c>
      <c r="W2158" t="s">
        <v>39</v>
      </c>
      <c r="Y2158">
        <v>2015</v>
      </c>
      <c r="Z2158">
        <v>1</v>
      </c>
      <c r="AA2158" t="s">
        <v>75</v>
      </c>
      <c r="AB2158" t="s">
        <v>974</v>
      </c>
      <c r="AC2158" s="1">
        <v>42339</v>
      </c>
      <c r="AE2158" t="s">
        <v>41</v>
      </c>
    </row>
    <row r="2159" spans="1:31" x14ac:dyDescent="0.25">
      <c r="A2159">
        <v>2019</v>
      </c>
      <c r="B2159">
        <v>3</v>
      </c>
      <c r="C2159">
        <v>23</v>
      </c>
      <c r="D2159">
        <v>1</v>
      </c>
      <c r="E2159">
        <v>1</v>
      </c>
      <c r="F2159">
        <v>32000</v>
      </c>
      <c r="G2159">
        <v>3793377</v>
      </c>
      <c r="H2159" t="s">
        <v>972</v>
      </c>
      <c r="I2159" t="s">
        <v>973</v>
      </c>
      <c r="J2159" t="s">
        <v>34</v>
      </c>
      <c r="K2159">
        <v>0</v>
      </c>
      <c r="L2159">
        <v>133</v>
      </c>
      <c r="M2159">
        <v>30</v>
      </c>
      <c r="N2159">
        <v>0</v>
      </c>
      <c r="O2159">
        <v>0</v>
      </c>
      <c r="P2159">
        <v>0</v>
      </c>
      <c r="Q2159" t="s">
        <v>47</v>
      </c>
      <c r="T2159" t="s">
        <v>73</v>
      </c>
      <c r="U2159" t="s">
        <v>139</v>
      </c>
      <c r="V2159" t="s">
        <v>38</v>
      </c>
      <c r="W2159" t="s">
        <v>39</v>
      </c>
      <c r="Y2159">
        <v>2015</v>
      </c>
      <c r="Z2159">
        <v>1</v>
      </c>
      <c r="AA2159" t="s">
        <v>75</v>
      </c>
      <c r="AB2159" t="s">
        <v>974</v>
      </c>
      <c r="AC2159" s="1">
        <v>42339</v>
      </c>
      <c r="AE2159" t="s">
        <v>41</v>
      </c>
    </row>
    <row r="2160" spans="1:31" x14ac:dyDescent="0.25">
      <c r="A2160">
        <v>2019</v>
      </c>
      <c r="B2160">
        <v>3</v>
      </c>
      <c r="C2160">
        <v>23</v>
      </c>
      <c r="D2160">
        <v>1</v>
      </c>
      <c r="E2160">
        <v>1</v>
      </c>
      <c r="F2160">
        <v>32000</v>
      </c>
      <c r="G2160">
        <v>3793377</v>
      </c>
      <c r="H2160" t="s">
        <v>972</v>
      </c>
      <c r="I2160" t="s">
        <v>973</v>
      </c>
      <c r="J2160" t="s">
        <v>34</v>
      </c>
      <c r="K2160">
        <v>0</v>
      </c>
      <c r="L2160">
        <v>199</v>
      </c>
      <c r="M2160">
        <v>30</v>
      </c>
      <c r="N2160">
        <v>0</v>
      </c>
      <c r="O2160">
        <v>0</v>
      </c>
      <c r="P2160">
        <v>0</v>
      </c>
      <c r="Q2160" t="s">
        <v>48</v>
      </c>
      <c r="T2160" t="s">
        <v>73</v>
      </c>
      <c r="U2160" t="s">
        <v>139</v>
      </c>
      <c r="V2160" t="s">
        <v>38</v>
      </c>
      <c r="W2160" t="s">
        <v>39</v>
      </c>
      <c r="Y2160">
        <v>2015</v>
      </c>
      <c r="Z2160">
        <v>1</v>
      </c>
      <c r="AA2160" t="s">
        <v>75</v>
      </c>
      <c r="AB2160" t="s">
        <v>974</v>
      </c>
      <c r="AC2160" s="1">
        <v>42339</v>
      </c>
      <c r="AE2160" t="s">
        <v>41</v>
      </c>
    </row>
    <row r="2161" spans="1:31" x14ac:dyDescent="0.25">
      <c r="A2161">
        <v>2019</v>
      </c>
      <c r="B2161">
        <v>3</v>
      </c>
      <c r="C2161">
        <v>23</v>
      </c>
      <c r="D2161">
        <v>1</v>
      </c>
      <c r="E2161">
        <v>1</v>
      </c>
      <c r="F2161">
        <v>32000</v>
      </c>
      <c r="G2161">
        <v>3793377</v>
      </c>
      <c r="H2161" t="s">
        <v>972</v>
      </c>
      <c r="I2161" t="s">
        <v>973</v>
      </c>
      <c r="J2161" t="s">
        <v>34</v>
      </c>
      <c r="K2161">
        <v>0</v>
      </c>
      <c r="L2161">
        <v>232</v>
      </c>
      <c r="M2161">
        <v>30</v>
      </c>
      <c r="N2161">
        <v>0</v>
      </c>
      <c r="O2161">
        <v>1134595</v>
      </c>
      <c r="P2161">
        <v>1134595</v>
      </c>
      <c r="Q2161" t="s">
        <v>49</v>
      </c>
      <c r="T2161" t="s">
        <v>73</v>
      </c>
      <c r="U2161" t="s">
        <v>139</v>
      </c>
      <c r="V2161" t="s">
        <v>38</v>
      </c>
      <c r="W2161" t="s">
        <v>39</v>
      </c>
      <c r="Y2161">
        <v>2015</v>
      </c>
      <c r="Z2161">
        <v>1</v>
      </c>
      <c r="AA2161" t="s">
        <v>75</v>
      </c>
      <c r="AB2161" t="s">
        <v>974</v>
      </c>
      <c r="AC2161" s="1">
        <v>42339</v>
      </c>
      <c r="AE2161" t="s">
        <v>41</v>
      </c>
    </row>
    <row r="2162" spans="1:31" x14ac:dyDescent="0.25">
      <c r="A2162">
        <v>2019</v>
      </c>
      <c r="B2162">
        <v>3</v>
      </c>
      <c r="C2162">
        <v>23</v>
      </c>
      <c r="D2162">
        <v>1</v>
      </c>
      <c r="E2162">
        <v>1</v>
      </c>
      <c r="F2162">
        <v>26000</v>
      </c>
      <c r="G2162">
        <v>3781796</v>
      </c>
      <c r="H2162" t="s">
        <v>975</v>
      </c>
      <c r="I2162" t="s">
        <v>976</v>
      </c>
      <c r="J2162" t="s">
        <v>34</v>
      </c>
      <c r="K2162">
        <f>O2162+O2163+O2164+O2165+O2166+O2167+O2168+O2169+O2170</f>
        <v>5945850</v>
      </c>
      <c r="L2162">
        <v>111</v>
      </c>
      <c r="M2162">
        <v>30</v>
      </c>
      <c r="N2162" t="s">
        <v>99</v>
      </c>
      <c r="O2162">
        <v>3000000</v>
      </c>
      <c r="P2162">
        <v>2730000</v>
      </c>
      <c r="Q2162" t="s">
        <v>36</v>
      </c>
      <c r="T2162" t="s">
        <v>73</v>
      </c>
      <c r="U2162" t="s">
        <v>1439</v>
      </c>
      <c r="V2162" t="s">
        <v>38</v>
      </c>
      <c r="W2162" t="s">
        <v>39</v>
      </c>
      <c r="Y2162">
        <v>2018</v>
      </c>
      <c r="Z2162">
        <v>1</v>
      </c>
      <c r="AA2162" t="s">
        <v>926</v>
      </c>
      <c r="AB2162" t="s">
        <v>977</v>
      </c>
      <c r="AC2162" s="1">
        <v>43163</v>
      </c>
      <c r="AE2162" t="s">
        <v>41</v>
      </c>
    </row>
    <row r="2163" spans="1:31" x14ac:dyDescent="0.25">
      <c r="A2163">
        <v>2019</v>
      </c>
      <c r="B2163">
        <v>3</v>
      </c>
      <c r="C2163">
        <v>23</v>
      </c>
      <c r="D2163">
        <v>1</v>
      </c>
      <c r="E2163">
        <v>1</v>
      </c>
      <c r="F2163">
        <v>26000</v>
      </c>
      <c r="G2163">
        <v>3781796</v>
      </c>
      <c r="H2163" t="s">
        <v>975</v>
      </c>
      <c r="I2163" t="s">
        <v>976</v>
      </c>
      <c r="J2163" t="s">
        <v>34</v>
      </c>
      <c r="K2163">
        <v>0</v>
      </c>
      <c r="L2163">
        <v>113</v>
      </c>
      <c r="M2163">
        <v>30</v>
      </c>
      <c r="N2163">
        <v>0</v>
      </c>
      <c r="O2163">
        <v>0</v>
      </c>
      <c r="P2163">
        <v>0</v>
      </c>
      <c r="Q2163" t="s">
        <v>42</v>
      </c>
      <c r="T2163" t="s">
        <v>73</v>
      </c>
      <c r="U2163" t="s">
        <v>1439</v>
      </c>
      <c r="V2163" t="s">
        <v>38</v>
      </c>
      <c r="W2163" t="s">
        <v>39</v>
      </c>
      <c r="Y2163">
        <v>2018</v>
      </c>
      <c r="Z2163">
        <v>1</v>
      </c>
      <c r="AA2163" t="s">
        <v>926</v>
      </c>
      <c r="AB2163" t="s">
        <v>977</v>
      </c>
      <c r="AC2163" s="1">
        <v>43163</v>
      </c>
      <c r="AE2163" t="s">
        <v>41</v>
      </c>
    </row>
    <row r="2164" spans="1:31" x14ac:dyDescent="0.25">
      <c r="A2164">
        <v>2019</v>
      </c>
      <c r="B2164">
        <v>3</v>
      </c>
      <c r="C2164">
        <v>23</v>
      </c>
      <c r="D2164">
        <v>1</v>
      </c>
      <c r="E2164">
        <v>1</v>
      </c>
      <c r="F2164">
        <v>26000</v>
      </c>
      <c r="G2164">
        <v>3781796</v>
      </c>
      <c r="H2164" t="s">
        <v>975</v>
      </c>
      <c r="I2164" t="s">
        <v>976</v>
      </c>
      <c r="J2164" t="s">
        <v>34</v>
      </c>
      <c r="K2164">
        <v>0</v>
      </c>
      <c r="L2164">
        <v>114</v>
      </c>
      <c r="M2164">
        <v>30</v>
      </c>
      <c r="N2164">
        <v>0</v>
      </c>
      <c r="O2164">
        <v>0</v>
      </c>
      <c r="P2164">
        <v>0</v>
      </c>
      <c r="Q2164" t="s">
        <v>43</v>
      </c>
      <c r="T2164" t="s">
        <v>73</v>
      </c>
      <c r="U2164" t="s">
        <v>1439</v>
      </c>
      <c r="V2164" t="s">
        <v>38</v>
      </c>
      <c r="W2164" t="s">
        <v>39</v>
      </c>
      <c r="Y2164">
        <v>2018</v>
      </c>
      <c r="Z2164">
        <v>1</v>
      </c>
      <c r="AA2164" t="s">
        <v>926</v>
      </c>
      <c r="AB2164" t="s">
        <v>977</v>
      </c>
      <c r="AC2164" s="1">
        <v>43163</v>
      </c>
      <c r="AE2164" t="s">
        <v>41</v>
      </c>
    </row>
    <row r="2165" spans="1:31" x14ac:dyDescent="0.25">
      <c r="A2165">
        <v>2019</v>
      </c>
      <c r="B2165">
        <v>3</v>
      </c>
      <c r="C2165">
        <v>23</v>
      </c>
      <c r="D2165">
        <v>1</v>
      </c>
      <c r="E2165">
        <v>1</v>
      </c>
      <c r="F2165">
        <v>26000</v>
      </c>
      <c r="G2165">
        <v>3781796</v>
      </c>
      <c r="H2165" t="s">
        <v>975</v>
      </c>
      <c r="I2165" t="s">
        <v>976</v>
      </c>
      <c r="J2165" t="s">
        <v>34</v>
      </c>
      <c r="K2165">
        <v>0</v>
      </c>
      <c r="L2165">
        <v>123</v>
      </c>
      <c r="M2165">
        <v>30</v>
      </c>
      <c r="N2165">
        <v>0</v>
      </c>
      <c r="O2165">
        <v>425000</v>
      </c>
      <c r="P2165">
        <v>425000</v>
      </c>
      <c r="Q2165" t="s">
        <v>44</v>
      </c>
      <c r="T2165" t="s">
        <v>73</v>
      </c>
      <c r="U2165" t="s">
        <v>1439</v>
      </c>
      <c r="V2165" t="s">
        <v>38</v>
      </c>
      <c r="W2165" t="s">
        <v>39</v>
      </c>
      <c r="Y2165">
        <v>2018</v>
      </c>
      <c r="Z2165">
        <v>1</v>
      </c>
      <c r="AA2165" t="s">
        <v>926</v>
      </c>
      <c r="AB2165" t="s">
        <v>977</v>
      </c>
      <c r="AC2165" s="1">
        <v>43163</v>
      </c>
      <c r="AE2165" t="s">
        <v>41</v>
      </c>
    </row>
    <row r="2166" spans="1:31" x14ac:dyDescent="0.25">
      <c r="A2166">
        <v>2019</v>
      </c>
      <c r="B2166">
        <v>3</v>
      </c>
      <c r="C2166">
        <v>23</v>
      </c>
      <c r="D2166">
        <v>1</v>
      </c>
      <c r="E2166">
        <v>1</v>
      </c>
      <c r="F2166">
        <v>26000</v>
      </c>
      <c r="G2166">
        <v>3781796</v>
      </c>
      <c r="H2166" t="s">
        <v>975</v>
      </c>
      <c r="I2166" t="s">
        <v>976</v>
      </c>
      <c r="J2166" t="s">
        <v>34</v>
      </c>
      <c r="K2166">
        <v>0</v>
      </c>
      <c r="L2166">
        <v>125</v>
      </c>
      <c r="M2166">
        <v>30</v>
      </c>
      <c r="N2166">
        <v>0</v>
      </c>
      <c r="O2166">
        <v>0</v>
      </c>
      <c r="P2166">
        <v>0</v>
      </c>
      <c r="Q2166" t="s">
        <v>45</v>
      </c>
      <c r="T2166" t="s">
        <v>73</v>
      </c>
      <c r="U2166" t="s">
        <v>1439</v>
      </c>
      <c r="V2166" t="s">
        <v>38</v>
      </c>
      <c r="W2166" t="s">
        <v>39</v>
      </c>
      <c r="Y2166">
        <v>2018</v>
      </c>
      <c r="Z2166">
        <v>1</v>
      </c>
      <c r="AA2166" t="s">
        <v>926</v>
      </c>
      <c r="AB2166" t="s">
        <v>977</v>
      </c>
      <c r="AC2166" s="1">
        <v>43163</v>
      </c>
      <c r="AE2166" t="s">
        <v>41</v>
      </c>
    </row>
    <row r="2167" spans="1:31" x14ac:dyDescent="0.25">
      <c r="A2167">
        <v>2019</v>
      </c>
      <c r="B2167">
        <v>3</v>
      </c>
      <c r="C2167">
        <v>23</v>
      </c>
      <c r="D2167">
        <v>1</v>
      </c>
      <c r="E2167">
        <v>1</v>
      </c>
      <c r="F2167">
        <v>26000</v>
      </c>
      <c r="G2167">
        <v>3781796</v>
      </c>
      <c r="H2167" t="s">
        <v>975</v>
      </c>
      <c r="I2167" t="s">
        <v>976</v>
      </c>
      <c r="J2167" t="s">
        <v>34</v>
      </c>
      <c r="K2167">
        <v>0</v>
      </c>
      <c r="L2167">
        <v>131</v>
      </c>
      <c r="M2167">
        <v>30</v>
      </c>
      <c r="N2167">
        <v>0</v>
      </c>
      <c r="O2167">
        <v>0</v>
      </c>
      <c r="P2167">
        <v>0</v>
      </c>
      <c r="Q2167" t="s">
        <v>46</v>
      </c>
      <c r="T2167" t="s">
        <v>73</v>
      </c>
      <c r="U2167" t="s">
        <v>1439</v>
      </c>
      <c r="V2167" t="s">
        <v>38</v>
      </c>
      <c r="W2167" t="s">
        <v>39</v>
      </c>
      <c r="Y2167">
        <v>2018</v>
      </c>
      <c r="Z2167">
        <v>1</v>
      </c>
      <c r="AA2167" t="s">
        <v>926</v>
      </c>
      <c r="AB2167" t="s">
        <v>977</v>
      </c>
      <c r="AC2167" s="1">
        <v>43163</v>
      </c>
      <c r="AE2167" t="s">
        <v>41</v>
      </c>
    </row>
    <row r="2168" spans="1:31" x14ac:dyDescent="0.25">
      <c r="A2168">
        <v>2019</v>
      </c>
      <c r="B2168">
        <v>3</v>
      </c>
      <c r="C2168">
        <v>23</v>
      </c>
      <c r="D2168">
        <v>1</v>
      </c>
      <c r="E2168">
        <v>1</v>
      </c>
      <c r="F2168">
        <v>26000</v>
      </c>
      <c r="G2168">
        <v>3781796</v>
      </c>
      <c r="H2168" t="s">
        <v>975</v>
      </c>
      <c r="I2168" t="s">
        <v>976</v>
      </c>
      <c r="J2168" t="s">
        <v>34</v>
      </c>
      <c r="K2168">
        <v>0</v>
      </c>
      <c r="L2168">
        <v>133</v>
      </c>
      <c r="M2168">
        <v>30</v>
      </c>
      <c r="N2168">
        <v>0</v>
      </c>
      <c r="O2168">
        <v>900000</v>
      </c>
      <c r="P2168">
        <v>900000</v>
      </c>
      <c r="Q2168" t="s">
        <v>47</v>
      </c>
      <c r="T2168" t="s">
        <v>73</v>
      </c>
      <c r="U2168" t="s">
        <v>1439</v>
      </c>
      <c r="V2168" t="s">
        <v>38</v>
      </c>
      <c r="W2168" t="s">
        <v>39</v>
      </c>
      <c r="Y2168">
        <v>2018</v>
      </c>
      <c r="Z2168">
        <v>1</v>
      </c>
      <c r="AA2168" t="s">
        <v>926</v>
      </c>
      <c r="AB2168" t="s">
        <v>977</v>
      </c>
      <c r="AC2168" s="1">
        <v>43163</v>
      </c>
      <c r="AE2168" t="s">
        <v>41</v>
      </c>
    </row>
    <row r="2169" spans="1:31" x14ac:dyDescent="0.25">
      <c r="A2169">
        <v>2019</v>
      </c>
      <c r="B2169">
        <v>3</v>
      </c>
      <c r="C2169">
        <v>23</v>
      </c>
      <c r="D2169">
        <v>1</v>
      </c>
      <c r="E2169">
        <v>1</v>
      </c>
      <c r="F2169">
        <v>26000</v>
      </c>
      <c r="G2169">
        <v>3781796</v>
      </c>
      <c r="H2169" t="s">
        <v>975</v>
      </c>
      <c r="I2169" t="s">
        <v>976</v>
      </c>
      <c r="J2169" t="s">
        <v>34</v>
      </c>
      <c r="K2169">
        <v>0</v>
      </c>
      <c r="L2169">
        <v>199</v>
      </c>
      <c r="M2169">
        <v>30</v>
      </c>
      <c r="N2169">
        <v>0</v>
      </c>
      <c r="O2169">
        <v>0</v>
      </c>
      <c r="P2169">
        <v>0</v>
      </c>
      <c r="Q2169" t="s">
        <v>48</v>
      </c>
      <c r="T2169" t="s">
        <v>73</v>
      </c>
      <c r="U2169" t="s">
        <v>1439</v>
      </c>
      <c r="V2169" t="s">
        <v>38</v>
      </c>
      <c r="W2169" t="s">
        <v>39</v>
      </c>
      <c r="Y2169">
        <v>2018</v>
      </c>
      <c r="Z2169">
        <v>1</v>
      </c>
      <c r="AA2169" t="s">
        <v>926</v>
      </c>
      <c r="AB2169" t="s">
        <v>977</v>
      </c>
      <c r="AC2169" s="1">
        <v>43163</v>
      </c>
      <c r="AE2169" t="s">
        <v>41</v>
      </c>
    </row>
    <row r="2170" spans="1:31" x14ac:dyDescent="0.25">
      <c r="A2170">
        <v>2019</v>
      </c>
      <c r="B2170">
        <v>3</v>
      </c>
      <c r="C2170">
        <v>23</v>
      </c>
      <c r="D2170">
        <v>1</v>
      </c>
      <c r="E2170">
        <v>1</v>
      </c>
      <c r="F2170">
        <v>26000</v>
      </c>
      <c r="G2170">
        <v>3781796</v>
      </c>
      <c r="H2170" t="s">
        <v>975</v>
      </c>
      <c r="I2170" t="s">
        <v>976</v>
      </c>
      <c r="J2170" t="s">
        <v>34</v>
      </c>
      <c r="K2170">
        <v>0</v>
      </c>
      <c r="L2170">
        <v>232</v>
      </c>
      <c r="M2170">
        <v>30</v>
      </c>
      <c r="N2170">
        <v>0</v>
      </c>
      <c r="O2170">
        <v>1620850</v>
      </c>
      <c r="P2170">
        <v>1620850</v>
      </c>
      <c r="Q2170" t="s">
        <v>49</v>
      </c>
      <c r="T2170" t="s">
        <v>73</v>
      </c>
      <c r="U2170" t="s">
        <v>1439</v>
      </c>
      <c r="V2170" t="s">
        <v>38</v>
      </c>
      <c r="W2170" t="s">
        <v>39</v>
      </c>
      <c r="Y2170">
        <v>2018</v>
      </c>
      <c r="Z2170">
        <v>1</v>
      </c>
      <c r="AA2170" t="s">
        <v>926</v>
      </c>
      <c r="AB2170" t="s">
        <v>977</v>
      </c>
      <c r="AC2170" s="1">
        <v>43163</v>
      </c>
      <c r="AE2170" t="s">
        <v>41</v>
      </c>
    </row>
    <row r="2171" spans="1:31" x14ac:dyDescent="0.25">
      <c r="A2171">
        <v>2019</v>
      </c>
      <c r="B2171">
        <v>3</v>
      </c>
      <c r="C2171">
        <v>23</v>
      </c>
      <c r="D2171">
        <v>1</v>
      </c>
      <c r="E2171">
        <v>1</v>
      </c>
      <c r="F2171">
        <v>21000</v>
      </c>
      <c r="G2171">
        <v>3795736</v>
      </c>
      <c r="H2171" t="s">
        <v>978</v>
      </c>
      <c r="I2171" t="s">
        <v>979</v>
      </c>
      <c r="J2171" t="s">
        <v>34</v>
      </c>
      <c r="K2171">
        <f>O2171+O2172+O2173+O2174+O2175+O2176+O2177+O2178+O2179</f>
        <v>6781168</v>
      </c>
      <c r="L2171">
        <v>111</v>
      </c>
      <c r="M2171">
        <v>30</v>
      </c>
      <c r="N2171" t="s">
        <v>90</v>
      </c>
      <c r="O2171">
        <v>3200000</v>
      </c>
      <c r="P2171">
        <v>2912000</v>
      </c>
      <c r="Q2171" t="s">
        <v>36</v>
      </c>
      <c r="T2171" t="s">
        <v>73</v>
      </c>
      <c r="U2171" t="s">
        <v>139</v>
      </c>
      <c r="V2171" t="s">
        <v>38</v>
      </c>
      <c r="W2171" t="s">
        <v>39</v>
      </c>
      <c r="Y2171">
        <v>2014</v>
      </c>
      <c r="Z2171">
        <v>1</v>
      </c>
      <c r="AA2171" t="s">
        <v>75</v>
      </c>
      <c r="AB2171" t="s">
        <v>980</v>
      </c>
      <c r="AC2171" s="1">
        <v>41869</v>
      </c>
      <c r="AE2171" t="s">
        <v>41</v>
      </c>
    </row>
    <row r="2172" spans="1:31" x14ac:dyDescent="0.25">
      <c r="A2172">
        <v>2019</v>
      </c>
      <c r="B2172">
        <v>3</v>
      </c>
      <c r="C2172">
        <v>23</v>
      </c>
      <c r="D2172">
        <v>1</v>
      </c>
      <c r="E2172">
        <v>1</v>
      </c>
      <c r="F2172">
        <v>21000</v>
      </c>
      <c r="G2172">
        <v>3795736</v>
      </c>
      <c r="H2172" t="s">
        <v>978</v>
      </c>
      <c r="I2172" t="s">
        <v>979</v>
      </c>
      <c r="J2172" t="s">
        <v>34</v>
      </c>
      <c r="K2172">
        <v>0</v>
      </c>
      <c r="L2172">
        <v>113</v>
      </c>
      <c r="M2172">
        <v>30</v>
      </c>
      <c r="N2172">
        <v>0</v>
      </c>
      <c r="O2172">
        <v>0</v>
      </c>
      <c r="P2172">
        <v>0</v>
      </c>
      <c r="Q2172" t="s">
        <v>42</v>
      </c>
      <c r="T2172" t="s">
        <v>73</v>
      </c>
      <c r="U2172" t="s">
        <v>139</v>
      </c>
      <c r="V2172" t="s">
        <v>38</v>
      </c>
      <c r="W2172" t="s">
        <v>39</v>
      </c>
      <c r="Y2172">
        <v>2014</v>
      </c>
      <c r="Z2172">
        <v>1</v>
      </c>
      <c r="AA2172" t="s">
        <v>75</v>
      </c>
      <c r="AB2172" t="s">
        <v>980</v>
      </c>
      <c r="AC2172" s="1">
        <v>41869</v>
      </c>
      <c r="AE2172" t="s">
        <v>41</v>
      </c>
    </row>
    <row r="2173" spans="1:31" x14ac:dyDescent="0.25">
      <c r="A2173">
        <v>2019</v>
      </c>
      <c r="B2173">
        <v>3</v>
      </c>
      <c r="C2173">
        <v>23</v>
      </c>
      <c r="D2173">
        <v>1</v>
      </c>
      <c r="E2173">
        <v>1</v>
      </c>
      <c r="F2173">
        <v>21000</v>
      </c>
      <c r="G2173">
        <v>3795736</v>
      </c>
      <c r="H2173" t="s">
        <v>978</v>
      </c>
      <c r="I2173" t="s">
        <v>979</v>
      </c>
      <c r="J2173" t="s">
        <v>34</v>
      </c>
      <c r="K2173">
        <v>0</v>
      </c>
      <c r="L2173">
        <v>114</v>
      </c>
      <c r="M2173">
        <v>30</v>
      </c>
      <c r="N2173">
        <v>0</v>
      </c>
      <c r="O2173">
        <v>0</v>
      </c>
      <c r="P2173">
        <v>0</v>
      </c>
      <c r="Q2173" t="s">
        <v>43</v>
      </c>
      <c r="T2173" t="s">
        <v>73</v>
      </c>
      <c r="U2173" t="s">
        <v>139</v>
      </c>
      <c r="V2173" t="s">
        <v>38</v>
      </c>
      <c r="W2173" t="s">
        <v>39</v>
      </c>
      <c r="Y2173">
        <v>2014</v>
      </c>
      <c r="Z2173">
        <v>1</v>
      </c>
      <c r="AA2173" t="s">
        <v>75</v>
      </c>
      <c r="AB2173" t="s">
        <v>980</v>
      </c>
      <c r="AC2173" s="1">
        <v>41869</v>
      </c>
      <c r="AE2173" t="s">
        <v>41</v>
      </c>
    </row>
    <row r="2174" spans="1:31" x14ac:dyDescent="0.25">
      <c r="A2174">
        <v>2019</v>
      </c>
      <c r="B2174">
        <v>3</v>
      </c>
      <c r="C2174">
        <v>23</v>
      </c>
      <c r="D2174">
        <v>1</v>
      </c>
      <c r="E2174">
        <v>1</v>
      </c>
      <c r="F2174">
        <v>21000</v>
      </c>
      <c r="G2174">
        <v>3795736</v>
      </c>
      <c r="H2174" t="s">
        <v>978</v>
      </c>
      <c r="I2174" t="s">
        <v>979</v>
      </c>
      <c r="J2174" t="s">
        <v>34</v>
      </c>
      <c r="K2174">
        <v>0</v>
      </c>
      <c r="L2174">
        <v>123</v>
      </c>
      <c r="M2174">
        <v>30</v>
      </c>
      <c r="N2174">
        <v>0</v>
      </c>
      <c r="O2174">
        <v>475986</v>
      </c>
      <c r="P2174">
        <v>475986</v>
      </c>
      <c r="Q2174" t="s">
        <v>44</v>
      </c>
      <c r="T2174" t="s">
        <v>73</v>
      </c>
      <c r="U2174" t="s">
        <v>139</v>
      </c>
      <c r="V2174" t="s">
        <v>38</v>
      </c>
      <c r="W2174" t="s">
        <v>39</v>
      </c>
      <c r="Y2174">
        <v>2014</v>
      </c>
      <c r="Z2174">
        <v>1</v>
      </c>
      <c r="AA2174" t="s">
        <v>75</v>
      </c>
      <c r="AB2174" t="s">
        <v>980</v>
      </c>
      <c r="AC2174" s="1">
        <v>41869</v>
      </c>
      <c r="AE2174" t="s">
        <v>41</v>
      </c>
    </row>
    <row r="2175" spans="1:31" x14ac:dyDescent="0.25">
      <c r="A2175">
        <v>2019</v>
      </c>
      <c r="B2175">
        <v>3</v>
      </c>
      <c r="C2175">
        <v>23</v>
      </c>
      <c r="D2175">
        <v>1</v>
      </c>
      <c r="E2175">
        <v>1</v>
      </c>
      <c r="F2175">
        <v>21000</v>
      </c>
      <c r="G2175">
        <v>3795736</v>
      </c>
      <c r="H2175" t="s">
        <v>978</v>
      </c>
      <c r="I2175" t="s">
        <v>979</v>
      </c>
      <c r="J2175" t="s">
        <v>34</v>
      </c>
      <c r="K2175">
        <v>0</v>
      </c>
      <c r="L2175">
        <v>125</v>
      </c>
      <c r="M2175">
        <v>30</v>
      </c>
      <c r="N2175">
        <v>0</v>
      </c>
      <c r="O2175">
        <v>845332</v>
      </c>
      <c r="P2175">
        <v>845332</v>
      </c>
      <c r="Q2175" t="s">
        <v>45</v>
      </c>
      <c r="T2175" t="s">
        <v>73</v>
      </c>
      <c r="U2175" t="s">
        <v>139</v>
      </c>
      <c r="V2175" t="s">
        <v>38</v>
      </c>
      <c r="W2175" t="s">
        <v>39</v>
      </c>
      <c r="Y2175">
        <v>2014</v>
      </c>
      <c r="Z2175">
        <v>1</v>
      </c>
      <c r="AA2175" t="s">
        <v>75</v>
      </c>
      <c r="AB2175" t="s">
        <v>980</v>
      </c>
      <c r="AC2175" s="1">
        <v>41869</v>
      </c>
      <c r="AE2175" t="s">
        <v>41</v>
      </c>
    </row>
    <row r="2176" spans="1:31" x14ac:dyDescent="0.25">
      <c r="A2176">
        <v>2019</v>
      </c>
      <c r="B2176">
        <v>3</v>
      </c>
      <c r="C2176">
        <v>23</v>
      </c>
      <c r="D2176">
        <v>1</v>
      </c>
      <c r="E2176">
        <v>1</v>
      </c>
      <c r="F2176">
        <v>21000</v>
      </c>
      <c r="G2176">
        <v>3795736</v>
      </c>
      <c r="H2176" t="s">
        <v>978</v>
      </c>
      <c r="I2176" t="s">
        <v>979</v>
      </c>
      <c r="J2176" t="s">
        <v>34</v>
      </c>
      <c r="K2176">
        <v>0</v>
      </c>
      <c r="L2176">
        <v>131</v>
      </c>
      <c r="M2176">
        <v>30</v>
      </c>
      <c r="N2176">
        <v>0</v>
      </c>
      <c r="O2176">
        <v>0</v>
      </c>
      <c r="P2176">
        <v>0</v>
      </c>
      <c r="Q2176" t="s">
        <v>46</v>
      </c>
      <c r="T2176" t="s">
        <v>73</v>
      </c>
      <c r="U2176" t="s">
        <v>139</v>
      </c>
      <c r="V2176" t="s">
        <v>38</v>
      </c>
      <c r="W2176" t="s">
        <v>39</v>
      </c>
      <c r="Y2176">
        <v>2014</v>
      </c>
      <c r="Z2176">
        <v>1</v>
      </c>
      <c r="AA2176" t="s">
        <v>75</v>
      </c>
      <c r="AB2176" t="s">
        <v>980</v>
      </c>
      <c r="AC2176" s="1">
        <v>41869</v>
      </c>
      <c r="AE2176" t="s">
        <v>41</v>
      </c>
    </row>
    <row r="2177" spans="1:31" x14ac:dyDescent="0.25">
      <c r="A2177">
        <v>2019</v>
      </c>
      <c r="B2177">
        <v>3</v>
      </c>
      <c r="C2177">
        <v>23</v>
      </c>
      <c r="D2177">
        <v>1</v>
      </c>
      <c r="E2177">
        <v>1</v>
      </c>
      <c r="F2177">
        <v>21000</v>
      </c>
      <c r="G2177">
        <v>3795736</v>
      </c>
      <c r="H2177" t="s">
        <v>978</v>
      </c>
      <c r="I2177" t="s">
        <v>979</v>
      </c>
      <c r="J2177" t="s">
        <v>34</v>
      </c>
      <c r="K2177">
        <v>0</v>
      </c>
      <c r="L2177">
        <v>133</v>
      </c>
      <c r="M2177">
        <v>30</v>
      </c>
      <c r="N2177">
        <v>0</v>
      </c>
      <c r="O2177">
        <v>960000</v>
      </c>
      <c r="P2177">
        <v>960000</v>
      </c>
      <c r="Q2177" t="s">
        <v>47</v>
      </c>
      <c r="T2177" t="s">
        <v>73</v>
      </c>
      <c r="U2177" t="s">
        <v>139</v>
      </c>
      <c r="V2177" t="s">
        <v>38</v>
      </c>
      <c r="W2177" t="s">
        <v>39</v>
      </c>
      <c r="Y2177">
        <v>2014</v>
      </c>
      <c r="Z2177">
        <v>1</v>
      </c>
      <c r="AA2177" t="s">
        <v>75</v>
      </c>
      <c r="AB2177" t="s">
        <v>980</v>
      </c>
      <c r="AC2177" s="1">
        <v>41869</v>
      </c>
      <c r="AE2177" t="s">
        <v>41</v>
      </c>
    </row>
    <row r="2178" spans="1:31" x14ac:dyDescent="0.25">
      <c r="A2178">
        <v>2019</v>
      </c>
      <c r="B2178">
        <v>3</v>
      </c>
      <c r="C2178">
        <v>23</v>
      </c>
      <c r="D2178">
        <v>1</v>
      </c>
      <c r="E2178">
        <v>1</v>
      </c>
      <c r="F2178">
        <v>21000</v>
      </c>
      <c r="G2178">
        <v>3795736</v>
      </c>
      <c r="H2178" t="s">
        <v>978</v>
      </c>
      <c r="I2178" t="s">
        <v>979</v>
      </c>
      <c r="J2178" t="s">
        <v>34</v>
      </c>
      <c r="K2178">
        <v>0</v>
      </c>
      <c r="L2178">
        <v>199</v>
      </c>
      <c r="M2178">
        <v>30</v>
      </c>
      <c r="N2178">
        <v>0</v>
      </c>
      <c r="O2178">
        <v>0</v>
      </c>
      <c r="P2178">
        <v>0</v>
      </c>
      <c r="Q2178" t="s">
        <v>48</v>
      </c>
      <c r="T2178" t="s">
        <v>73</v>
      </c>
      <c r="U2178" t="s">
        <v>139</v>
      </c>
      <c r="V2178" t="s">
        <v>38</v>
      </c>
      <c r="W2178" t="s">
        <v>39</v>
      </c>
      <c r="Y2178">
        <v>2014</v>
      </c>
      <c r="Z2178">
        <v>1</v>
      </c>
      <c r="AA2178" t="s">
        <v>75</v>
      </c>
      <c r="AB2178" t="s">
        <v>980</v>
      </c>
      <c r="AC2178" s="1">
        <v>41869</v>
      </c>
      <c r="AE2178" t="s">
        <v>41</v>
      </c>
    </row>
    <row r="2179" spans="1:31" x14ac:dyDescent="0.25">
      <c r="A2179">
        <v>2019</v>
      </c>
      <c r="B2179">
        <v>3</v>
      </c>
      <c r="C2179">
        <v>23</v>
      </c>
      <c r="D2179">
        <v>1</v>
      </c>
      <c r="E2179">
        <v>1</v>
      </c>
      <c r="F2179">
        <v>21000</v>
      </c>
      <c r="G2179">
        <v>3795736</v>
      </c>
      <c r="H2179" t="s">
        <v>978</v>
      </c>
      <c r="I2179" t="s">
        <v>979</v>
      </c>
      <c r="J2179" t="s">
        <v>34</v>
      </c>
      <c r="K2179">
        <v>0</v>
      </c>
      <c r="L2179">
        <v>232</v>
      </c>
      <c r="M2179">
        <v>30</v>
      </c>
      <c r="N2179">
        <v>0</v>
      </c>
      <c r="O2179">
        <f>694650+463050+142150</f>
        <v>1299850</v>
      </c>
      <c r="P2179">
        <f>694650+463050+142150</f>
        <v>1299850</v>
      </c>
      <c r="Q2179" t="s">
        <v>49</v>
      </c>
      <c r="T2179" t="s">
        <v>73</v>
      </c>
      <c r="U2179" t="s">
        <v>139</v>
      </c>
      <c r="V2179" t="s">
        <v>38</v>
      </c>
      <c r="W2179" t="s">
        <v>39</v>
      </c>
      <c r="Y2179">
        <v>2014</v>
      </c>
      <c r="Z2179">
        <v>1</v>
      </c>
      <c r="AA2179" t="s">
        <v>75</v>
      </c>
      <c r="AB2179" t="s">
        <v>980</v>
      </c>
      <c r="AC2179" s="1">
        <v>41869</v>
      </c>
      <c r="AE2179" t="s">
        <v>41</v>
      </c>
    </row>
    <row r="2180" spans="1:31" x14ac:dyDescent="0.25">
      <c r="A2180">
        <v>2019</v>
      </c>
      <c r="B2180">
        <v>3</v>
      </c>
      <c r="C2180">
        <v>23</v>
      </c>
      <c r="D2180">
        <v>1</v>
      </c>
      <c r="E2180">
        <v>1</v>
      </c>
      <c r="F2180">
        <v>30000</v>
      </c>
      <c r="G2180">
        <v>3797076</v>
      </c>
      <c r="H2180" t="s">
        <v>981</v>
      </c>
      <c r="I2180" t="s">
        <v>982</v>
      </c>
      <c r="J2180" t="s">
        <v>34</v>
      </c>
      <c r="K2180">
        <f>O2180+O2181+O2182+O2183+O2184+O2185+O2186+O2187+O2188</f>
        <v>4091250</v>
      </c>
      <c r="L2180">
        <v>111</v>
      </c>
      <c r="M2180">
        <v>10</v>
      </c>
      <c r="N2180" t="s">
        <v>95</v>
      </c>
      <c r="O2180">
        <v>3000000</v>
      </c>
      <c r="P2180">
        <v>2730000</v>
      </c>
      <c r="Q2180" t="s">
        <v>36</v>
      </c>
      <c r="T2180" t="s">
        <v>73</v>
      </c>
      <c r="U2180" t="s">
        <v>139</v>
      </c>
      <c r="V2180" t="s">
        <v>38</v>
      </c>
      <c r="W2180" t="s">
        <v>39</v>
      </c>
      <c r="Y2180">
        <v>2018</v>
      </c>
      <c r="Z2180">
        <v>1</v>
      </c>
      <c r="AA2180" t="s">
        <v>909</v>
      </c>
      <c r="AB2180" t="s">
        <v>983</v>
      </c>
      <c r="AC2180" s="1">
        <v>43163</v>
      </c>
      <c r="AE2180" t="s">
        <v>41</v>
      </c>
    </row>
    <row r="2181" spans="1:31" x14ac:dyDescent="0.25">
      <c r="A2181">
        <v>2019</v>
      </c>
      <c r="B2181">
        <v>3</v>
      </c>
      <c r="C2181">
        <v>23</v>
      </c>
      <c r="D2181">
        <v>1</v>
      </c>
      <c r="E2181">
        <v>1</v>
      </c>
      <c r="F2181">
        <v>30000</v>
      </c>
      <c r="G2181">
        <v>3797076</v>
      </c>
      <c r="H2181" t="s">
        <v>981</v>
      </c>
      <c r="I2181" t="s">
        <v>982</v>
      </c>
      <c r="J2181" t="s">
        <v>34</v>
      </c>
      <c r="K2181">
        <v>0</v>
      </c>
      <c r="L2181">
        <v>113</v>
      </c>
      <c r="M2181">
        <v>30</v>
      </c>
      <c r="N2181">
        <v>0</v>
      </c>
      <c r="O2181">
        <v>0</v>
      </c>
      <c r="P2181">
        <v>0</v>
      </c>
      <c r="Q2181" t="s">
        <v>42</v>
      </c>
      <c r="T2181" t="s">
        <v>73</v>
      </c>
      <c r="U2181" t="s">
        <v>139</v>
      </c>
      <c r="V2181" t="s">
        <v>38</v>
      </c>
      <c r="W2181" t="s">
        <v>39</v>
      </c>
      <c r="Y2181">
        <v>2018</v>
      </c>
      <c r="Z2181">
        <v>1</v>
      </c>
      <c r="AA2181" t="s">
        <v>909</v>
      </c>
      <c r="AB2181" t="s">
        <v>983</v>
      </c>
      <c r="AC2181" s="1">
        <v>43163</v>
      </c>
      <c r="AE2181" t="s">
        <v>41</v>
      </c>
    </row>
    <row r="2182" spans="1:31" x14ac:dyDescent="0.25">
      <c r="A2182">
        <v>2019</v>
      </c>
      <c r="B2182">
        <v>3</v>
      </c>
      <c r="C2182">
        <v>23</v>
      </c>
      <c r="D2182">
        <v>1</v>
      </c>
      <c r="E2182">
        <v>1</v>
      </c>
      <c r="F2182">
        <v>30000</v>
      </c>
      <c r="G2182">
        <v>3797076</v>
      </c>
      <c r="H2182" t="s">
        <v>981</v>
      </c>
      <c r="I2182" t="s">
        <v>982</v>
      </c>
      <c r="J2182" t="s">
        <v>34</v>
      </c>
      <c r="K2182">
        <v>0</v>
      </c>
      <c r="L2182">
        <v>114</v>
      </c>
      <c r="M2182">
        <v>10</v>
      </c>
      <c r="N2182">
        <v>0</v>
      </c>
      <c r="O2182">
        <v>0</v>
      </c>
      <c r="P2182">
        <v>0</v>
      </c>
      <c r="Q2182" t="s">
        <v>43</v>
      </c>
      <c r="T2182" t="s">
        <v>73</v>
      </c>
      <c r="U2182" t="s">
        <v>139</v>
      </c>
      <c r="V2182" t="s">
        <v>38</v>
      </c>
      <c r="W2182" t="s">
        <v>39</v>
      </c>
      <c r="Y2182">
        <v>2018</v>
      </c>
      <c r="Z2182">
        <v>1</v>
      </c>
      <c r="AA2182" t="s">
        <v>909</v>
      </c>
      <c r="AB2182" t="s">
        <v>983</v>
      </c>
      <c r="AC2182" s="1">
        <v>43163</v>
      </c>
      <c r="AE2182" t="s">
        <v>41</v>
      </c>
    </row>
    <row r="2183" spans="1:31" x14ac:dyDescent="0.25">
      <c r="A2183">
        <v>2019</v>
      </c>
      <c r="B2183">
        <v>3</v>
      </c>
      <c r="C2183">
        <v>23</v>
      </c>
      <c r="D2183">
        <v>1</v>
      </c>
      <c r="E2183">
        <v>1</v>
      </c>
      <c r="F2183">
        <v>30000</v>
      </c>
      <c r="G2183">
        <v>3797076</v>
      </c>
      <c r="H2183" t="s">
        <v>981</v>
      </c>
      <c r="I2183" t="s">
        <v>982</v>
      </c>
      <c r="J2183" t="s">
        <v>34</v>
      </c>
      <c r="K2183">
        <v>0</v>
      </c>
      <c r="L2183">
        <v>123</v>
      </c>
      <c r="M2183">
        <v>30</v>
      </c>
      <c r="N2183">
        <v>0</v>
      </c>
      <c r="O2183">
        <v>191250</v>
      </c>
      <c r="P2183">
        <v>191250</v>
      </c>
      <c r="Q2183" t="s">
        <v>44</v>
      </c>
      <c r="T2183" t="s">
        <v>73</v>
      </c>
      <c r="U2183" t="s">
        <v>139</v>
      </c>
      <c r="V2183" t="s">
        <v>38</v>
      </c>
      <c r="W2183" t="s">
        <v>39</v>
      </c>
      <c r="Y2183">
        <v>2018</v>
      </c>
      <c r="Z2183">
        <v>1</v>
      </c>
      <c r="AA2183" t="s">
        <v>909</v>
      </c>
      <c r="AB2183" t="s">
        <v>983</v>
      </c>
      <c r="AC2183" s="1">
        <v>43163</v>
      </c>
      <c r="AE2183" t="s">
        <v>41</v>
      </c>
    </row>
    <row r="2184" spans="1:31" x14ac:dyDescent="0.25">
      <c r="A2184">
        <v>2019</v>
      </c>
      <c r="B2184">
        <v>3</v>
      </c>
      <c r="C2184">
        <v>23</v>
      </c>
      <c r="D2184">
        <v>1</v>
      </c>
      <c r="E2184">
        <v>1</v>
      </c>
      <c r="F2184">
        <v>30000</v>
      </c>
      <c r="G2184">
        <v>3797076</v>
      </c>
      <c r="H2184" t="s">
        <v>981</v>
      </c>
      <c r="I2184" t="s">
        <v>982</v>
      </c>
      <c r="J2184" t="s">
        <v>34</v>
      </c>
      <c r="K2184">
        <v>0</v>
      </c>
      <c r="L2184">
        <v>125</v>
      </c>
      <c r="M2184">
        <v>30</v>
      </c>
      <c r="N2184">
        <v>0</v>
      </c>
      <c r="O2184">
        <v>0</v>
      </c>
      <c r="P2184">
        <v>0</v>
      </c>
      <c r="Q2184" t="s">
        <v>45</v>
      </c>
      <c r="T2184" t="s">
        <v>73</v>
      </c>
      <c r="U2184" t="s">
        <v>139</v>
      </c>
      <c r="V2184" t="s">
        <v>38</v>
      </c>
      <c r="W2184" t="s">
        <v>39</v>
      </c>
      <c r="Y2184">
        <v>2018</v>
      </c>
      <c r="Z2184">
        <v>1</v>
      </c>
      <c r="AA2184" t="s">
        <v>909</v>
      </c>
      <c r="AB2184" t="s">
        <v>983</v>
      </c>
      <c r="AC2184" s="1">
        <v>43163</v>
      </c>
      <c r="AE2184" t="s">
        <v>41</v>
      </c>
    </row>
    <row r="2185" spans="1:31" x14ac:dyDescent="0.25">
      <c r="A2185">
        <v>2019</v>
      </c>
      <c r="B2185">
        <v>3</v>
      </c>
      <c r="C2185">
        <v>23</v>
      </c>
      <c r="D2185">
        <v>1</v>
      </c>
      <c r="E2185">
        <v>1</v>
      </c>
      <c r="F2185">
        <v>30000</v>
      </c>
      <c r="G2185">
        <v>3797076</v>
      </c>
      <c r="H2185" t="s">
        <v>981</v>
      </c>
      <c r="I2185" t="s">
        <v>982</v>
      </c>
      <c r="J2185" t="s">
        <v>34</v>
      </c>
      <c r="K2185">
        <v>0</v>
      </c>
      <c r="L2185">
        <v>131</v>
      </c>
      <c r="M2185">
        <v>30</v>
      </c>
      <c r="N2185">
        <v>0</v>
      </c>
      <c r="O2185">
        <v>0</v>
      </c>
      <c r="P2185">
        <v>0</v>
      </c>
      <c r="Q2185" t="s">
        <v>46</v>
      </c>
      <c r="T2185" t="s">
        <v>73</v>
      </c>
      <c r="U2185" t="s">
        <v>139</v>
      </c>
      <c r="V2185" t="s">
        <v>38</v>
      </c>
      <c r="W2185" t="s">
        <v>39</v>
      </c>
      <c r="Y2185">
        <v>2018</v>
      </c>
      <c r="Z2185">
        <v>1</v>
      </c>
      <c r="AA2185" t="s">
        <v>909</v>
      </c>
      <c r="AB2185" t="s">
        <v>983</v>
      </c>
      <c r="AC2185" s="1">
        <v>43163</v>
      </c>
      <c r="AE2185" t="s">
        <v>41</v>
      </c>
    </row>
    <row r="2186" spans="1:31" x14ac:dyDescent="0.25">
      <c r="A2186">
        <v>2019</v>
      </c>
      <c r="B2186">
        <v>3</v>
      </c>
      <c r="C2186">
        <v>23</v>
      </c>
      <c r="D2186">
        <v>1</v>
      </c>
      <c r="E2186">
        <v>1</v>
      </c>
      <c r="F2186">
        <v>30000</v>
      </c>
      <c r="G2186">
        <v>3797076</v>
      </c>
      <c r="H2186" t="s">
        <v>981</v>
      </c>
      <c r="I2186" t="s">
        <v>982</v>
      </c>
      <c r="J2186" t="s">
        <v>34</v>
      </c>
      <c r="K2186">
        <v>0</v>
      </c>
      <c r="L2186">
        <v>133</v>
      </c>
      <c r="M2186">
        <v>30</v>
      </c>
      <c r="N2186">
        <v>0</v>
      </c>
      <c r="O2186">
        <v>900000</v>
      </c>
      <c r="P2186">
        <v>900000</v>
      </c>
      <c r="Q2186" t="s">
        <v>47</v>
      </c>
      <c r="T2186" t="s">
        <v>73</v>
      </c>
      <c r="U2186" t="s">
        <v>139</v>
      </c>
      <c r="V2186" t="s">
        <v>38</v>
      </c>
      <c r="W2186" t="s">
        <v>39</v>
      </c>
      <c r="Y2186">
        <v>2018</v>
      </c>
      <c r="Z2186">
        <v>1</v>
      </c>
      <c r="AA2186" t="s">
        <v>909</v>
      </c>
      <c r="AB2186" t="s">
        <v>983</v>
      </c>
      <c r="AC2186" s="1">
        <v>43163</v>
      </c>
      <c r="AE2186" t="s">
        <v>41</v>
      </c>
    </row>
    <row r="2187" spans="1:31" x14ac:dyDescent="0.25">
      <c r="A2187">
        <v>2019</v>
      </c>
      <c r="B2187">
        <v>3</v>
      </c>
      <c r="C2187">
        <v>23</v>
      </c>
      <c r="D2187">
        <v>1</v>
      </c>
      <c r="E2187">
        <v>1</v>
      </c>
      <c r="F2187">
        <v>30000</v>
      </c>
      <c r="G2187">
        <v>3797076</v>
      </c>
      <c r="H2187" t="s">
        <v>981</v>
      </c>
      <c r="I2187" t="s">
        <v>982</v>
      </c>
      <c r="J2187" t="s">
        <v>34</v>
      </c>
      <c r="K2187">
        <v>0</v>
      </c>
      <c r="L2187">
        <v>199</v>
      </c>
      <c r="M2187">
        <v>30</v>
      </c>
      <c r="N2187">
        <v>0</v>
      </c>
      <c r="O2187">
        <v>0</v>
      </c>
      <c r="P2187">
        <v>0</v>
      </c>
      <c r="Q2187" t="s">
        <v>48</v>
      </c>
      <c r="T2187" t="s">
        <v>73</v>
      </c>
      <c r="U2187" t="s">
        <v>139</v>
      </c>
      <c r="V2187" t="s">
        <v>38</v>
      </c>
      <c r="W2187" t="s">
        <v>39</v>
      </c>
      <c r="Y2187">
        <v>2018</v>
      </c>
      <c r="Z2187">
        <v>1</v>
      </c>
      <c r="AA2187" t="s">
        <v>909</v>
      </c>
      <c r="AB2187" t="s">
        <v>983</v>
      </c>
      <c r="AC2187" s="1">
        <v>43163</v>
      </c>
      <c r="AE2187" t="s">
        <v>41</v>
      </c>
    </row>
    <row r="2188" spans="1:31" x14ac:dyDescent="0.25">
      <c r="A2188">
        <v>2019</v>
      </c>
      <c r="B2188">
        <v>3</v>
      </c>
      <c r="C2188">
        <v>23</v>
      </c>
      <c r="D2188">
        <v>1</v>
      </c>
      <c r="E2188">
        <v>1</v>
      </c>
      <c r="F2188">
        <v>30000</v>
      </c>
      <c r="G2188">
        <v>3797076</v>
      </c>
      <c r="H2188" t="s">
        <v>981</v>
      </c>
      <c r="I2188" t="s">
        <v>982</v>
      </c>
      <c r="J2188" t="s">
        <v>34</v>
      </c>
      <c r="K2188">
        <v>0</v>
      </c>
      <c r="L2188">
        <v>232</v>
      </c>
      <c r="M2188">
        <v>30</v>
      </c>
      <c r="N2188">
        <v>0</v>
      </c>
      <c r="O2188">
        <v>0</v>
      </c>
      <c r="P2188">
        <v>0</v>
      </c>
      <c r="Q2188" t="s">
        <v>49</v>
      </c>
      <c r="T2188" t="s">
        <v>73</v>
      </c>
      <c r="U2188" t="s">
        <v>139</v>
      </c>
      <c r="V2188" t="s">
        <v>38</v>
      </c>
      <c r="W2188" t="s">
        <v>39</v>
      </c>
      <c r="Y2188">
        <v>2018</v>
      </c>
      <c r="Z2188">
        <v>1</v>
      </c>
      <c r="AA2188" t="s">
        <v>909</v>
      </c>
      <c r="AB2188" t="s">
        <v>983</v>
      </c>
      <c r="AC2188" s="1">
        <v>43163</v>
      </c>
      <c r="AE2188" t="s">
        <v>41</v>
      </c>
    </row>
    <row r="2189" spans="1:31" x14ac:dyDescent="0.25">
      <c r="A2189">
        <v>2019</v>
      </c>
      <c r="B2189">
        <v>3</v>
      </c>
      <c r="C2189">
        <v>23</v>
      </c>
      <c r="D2189">
        <v>1</v>
      </c>
      <c r="E2189">
        <v>1</v>
      </c>
      <c r="F2189">
        <v>20000</v>
      </c>
      <c r="G2189">
        <v>3797458</v>
      </c>
      <c r="H2189" t="s">
        <v>984</v>
      </c>
      <c r="I2189" t="s">
        <v>985</v>
      </c>
      <c r="J2189" t="s">
        <v>34</v>
      </c>
      <c r="K2189">
        <f>O2189+O2190+O2191+O2192+O2193+O2194+O2195+O2196+O2197</f>
        <v>4574791</v>
      </c>
      <c r="L2189">
        <v>111</v>
      </c>
      <c r="M2189">
        <v>10</v>
      </c>
      <c r="N2189" t="s">
        <v>128</v>
      </c>
      <c r="O2189">
        <v>3500000</v>
      </c>
      <c r="P2189">
        <v>3185000</v>
      </c>
      <c r="Q2189" t="s">
        <v>36</v>
      </c>
      <c r="T2189" t="s">
        <v>53</v>
      </c>
      <c r="U2189" t="s">
        <v>506</v>
      </c>
      <c r="V2189" t="s">
        <v>38</v>
      </c>
      <c r="W2189" t="s">
        <v>39</v>
      </c>
      <c r="Y2189">
        <v>2018</v>
      </c>
      <c r="Z2189">
        <v>1</v>
      </c>
      <c r="AA2189" t="s">
        <v>986</v>
      </c>
      <c r="AB2189" t="s">
        <v>987</v>
      </c>
      <c r="AC2189" s="1">
        <v>43313</v>
      </c>
      <c r="AE2189" t="s">
        <v>41</v>
      </c>
    </row>
    <row r="2190" spans="1:31" x14ac:dyDescent="0.25">
      <c r="A2190">
        <v>2019</v>
      </c>
      <c r="B2190">
        <v>3</v>
      </c>
      <c r="C2190">
        <v>23</v>
      </c>
      <c r="D2190">
        <v>1</v>
      </c>
      <c r="E2190">
        <v>1</v>
      </c>
      <c r="F2190">
        <v>20000</v>
      </c>
      <c r="G2190">
        <v>3797458</v>
      </c>
      <c r="H2190" t="s">
        <v>984</v>
      </c>
      <c r="I2190" t="s">
        <v>985</v>
      </c>
      <c r="J2190" t="s">
        <v>34</v>
      </c>
      <c r="K2190">
        <v>0</v>
      </c>
      <c r="L2190">
        <v>113</v>
      </c>
      <c r="M2190">
        <v>30</v>
      </c>
      <c r="N2190">
        <v>0</v>
      </c>
      <c r="O2190">
        <v>0</v>
      </c>
      <c r="P2190">
        <v>0</v>
      </c>
      <c r="Q2190" t="s">
        <v>42</v>
      </c>
      <c r="T2190" t="s">
        <v>53</v>
      </c>
      <c r="U2190" t="s">
        <v>506</v>
      </c>
      <c r="V2190" t="s">
        <v>38</v>
      </c>
      <c r="W2190" t="s">
        <v>39</v>
      </c>
      <c r="Y2190">
        <v>2018</v>
      </c>
      <c r="Z2190">
        <v>1</v>
      </c>
      <c r="AA2190" t="s">
        <v>986</v>
      </c>
      <c r="AB2190" t="s">
        <v>987</v>
      </c>
      <c r="AC2190" s="1">
        <v>43313</v>
      </c>
      <c r="AE2190" t="s">
        <v>41</v>
      </c>
    </row>
    <row r="2191" spans="1:31" x14ac:dyDescent="0.25">
      <c r="A2191">
        <v>2019</v>
      </c>
      <c r="B2191">
        <v>3</v>
      </c>
      <c r="C2191">
        <v>23</v>
      </c>
      <c r="D2191">
        <v>1</v>
      </c>
      <c r="E2191">
        <v>1</v>
      </c>
      <c r="F2191">
        <v>20000</v>
      </c>
      <c r="G2191">
        <v>3797458</v>
      </c>
      <c r="H2191" t="s">
        <v>984</v>
      </c>
      <c r="I2191" t="s">
        <v>985</v>
      </c>
      <c r="J2191" t="s">
        <v>34</v>
      </c>
      <c r="K2191">
        <v>0</v>
      </c>
      <c r="L2191">
        <v>114</v>
      </c>
      <c r="M2191">
        <v>10</v>
      </c>
      <c r="N2191">
        <v>0</v>
      </c>
      <c r="O2191">
        <v>0</v>
      </c>
      <c r="P2191">
        <v>0</v>
      </c>
      <c r="Q2191" t="s">
        <v>43</v>
      </c>
      <c r="T2191" t="s">
        <v>53</v>
      </c>
      <c r="U2191" t="s">
        <v>506</v>
      </c>
      <c r="V2191" t="s">
        <v>38</v>
      </c>
      <c r="W2191" t="s">
        <v>39</v>
      </c>
      <c r="Y2191">
        <v>2018</v>
      </c>
      <c r="Z2191">
        <v>1</v>
      </c>
      <c r="AA2191" t="s">
        <v>986</v>
      </c>
      <c r="AB2191" t="s">
        <v>987</v>
      </c>
      <c r="AC2191" s="1">
        <v>43313</v>
      </c>
      <c r="AE2191" t="s">
        <v>41</v>
      </c>
    </row>
    <row r="2192" spans="1:31" x14ac:dyDescent="0.25">
      <c r="A2192">
        <v>2019</v>
      </c>
      <c r="B2192">
        <v>3</v>
      </c>
      <c r="C2192">
        <v>23</v>
      </c>
      <c r="D2192">
        <v>1</v>
      </c>
      <c r="E2192">
        <v>1</v>
      </c>
      <c r="F2192">
        <v>20000</v>
      </c>
      <c r="G2192">
        <v>3797458</v>
      </c>
      <c r="H2192" t="s">
        <v>984</v>
      </c>
      <c r="I2192" t="s">
        <v>985</v>
      </c>
      <c r="J2192" t="s">
        <v>34</v>
      </c>
      <c r="K2192">
        <v>0</v>
      </c>
      <c r="L2192">
        <v>123</v>
      </c>
      <c r="M2192">
        <v>30</v>
      </c>
      <c r="N2192">
        <v>0</v>
      </c>
      <c r="O2192">
        <v>24791</v>
      </c>
      <c r="P2192">
        <v>24791</v>
      </c>
      <c r="Q2192" t="s">
        <v>44</v>
      </c>
      <c r="T2192" t="s">
        <v>53</v>
      </c>
      <c r="U2192" t="s">
        <v>506</v>
      </c>
      <c r="V2192" t="s">
        <v>38</v>
      </c>
      <c r="W2192" t="s">
        <v>39</v>
      </c>
      <c r="Y2192">
        <v>2018</v>
      </c>
      <c r="Z2192">
        <v>1</v>
      </c>
      <c r="AA2192" t="s">
        <v>986</v>
      </c>
      <c r="AB2192" t="s">
        <v>987</v>
      </c>
      <c r="AC2192" s="1">
        <v>43313</v>
      </c>
      <c r="AE2192" t="s">
        <v>41</v>
      </c>
    </row>
    <row r="2193" spans="1:31" x14ac:dyDescent="0.25">
      <c r="A2193">
        <v>2019</v>
      </c>
      <c r="B2193">
        <v>3</v>
      </c>
      <c r="C2193">
        <v>23</v>
      </c>
      <c r="D2193">
        <v>1</v>
      </c>
      <c r="E2193">
        <v>1</v>
      </c>
      <c r="F2193">
        <v>20000</v>
      </c>
      <c r="G2193">
        <v>3797458</v>
      </c>
      <c r="H2193" t="s">
        <v>984</v>
      </c>
      <c r="I2193" t="s">
        <v>985</v>
      </c>
      <c r="J2193" t="s">
        <v>34</v>
      </c>
      <c r="K2193">
        <v>0</v>
      </c>
      <c r="L2193">
        <v>125</v>
      </c>
      <c r="M2193">
        <v>30</v>
      </c>
      <c r="N2193">
        <v>0</v>
      </c>
      <c r="O2193">
        <v>0</v>
      </c>
      <c r="P2193">
        <v>0</v>
      </c>
      <c r="Q2193" t="s">
        <v>45</v>
      </c>
      <c r="T2193" t="s">
        <v>53</v>
      </c>
      <c r="U2193" t="s">
        <v>506</v>
      </c>
      <c r="V2193" t="s">
        <v>38</v>
      </c>
      <c r="W2193" t="s">
        <v>39</v>
      </c>
      <c r="Y2193">
        <v>2018</v>
      </c>
      <c r="Z2193">
        <v>1</v>
      </c>
      <c r="AA2193" t="s">
        <v>986</v>
      </c>
      <c r="AB2193" t="s">
        <v>987</v>
      </c>
      <c r="AC2193" s="1">
        <v>43313</v>
      </c>
      <c r="AE2193" t="s">
        <v>41</v>
      </c>
    </row>
    <row r="2194" spans="1:31" x14ac:dyDescent="0.25">
      <c r="A2194">
        <v>2019</v>
      </c>
      <c r="B2194">
        <v>3</v>
      </c>
      <c r="C2194">
        <v>23</v>
      </c>
      <c r="D2194">
        <v>1</v>
      </c>
      <c r="E2194">
        <v>1</v>
      </c>
      <c r="F2194">
        <v>20000</v>
      </c>
      <c r="G2194">
        <v>3797458</v>
      </c>
      <c r="H2194" t="s">
        <v>984</v>
      </c>
      <c r="I2194" t="s">
        <v>985</v>
      </c>
      <c r="J2194" t="s">
        <v>34</v>
      </c>
      <c r="K2194">
        <v>0</v>
      </c>
      <c r="L2194">
        <v>131</v>
      </c>
      <c r="M2194">
        <v>30</v>
      </c>
      <c r="N2194">
        <v>0</v>
      </c>
      <c r="O2194">
        <v>0</v>
      </c>
      <c r="P2194">
        <v>0</v>
      </c>
      <c r="Q2194" t="s">
        <v>46</v>
      </c>
      <c r="T2194" t="s">
        <v>53</v>
      </c>
      <c r="U2194" t="s">
        <v>506</v>
      </c>
      <c r="V2194" t="s">
        <v>38</v>
      </c>
      <c r="W2194" t="s">
        <v>39</v>
      </c>
      <c r="Y2194">
        <v>2018</v>
      </c>
      <c r="Z2194">
        <v>1</v>
      </c>
      <c r="AA2194" t="s">
        <v>986</v>
      </c>
      <c r="AB2194" t="s">
        <v>987</v>
      </c>
      <c r="AC2194" s="1">
        <v>43313</v>
      </c>
      <c r="AE2194" t="s">
        <v>41</v>
      </c>
    </row>
    <row r="2195" spans="1:31" x14ac:dyDescent="0.25">
      <c r="A2195">
        <v>2019</v>
      </c>
      <c r="B2195">
        <v>3</v>
      </c>
      <c r="C2195">
        <v>23</v>
      </c>
      <c r="D2195">
        <v>1</v>
      </c>
      <c r="E2195">
        <v>1</v>
      </c>
      <c r="F2195">
        <v>20000</v>
      </c>
      <c r="G2195">
        <v>3797458</v>
      </c>
      <c r="H2195" t="s">
        <v>984</v>
      </c>
      <c r="I2195" t="s">
        <v>985</v>
      </c>
      <c r="J2195" t="s">
        <v>34</v>
      </c>
      <c r="K2195">
        <v>0</v>
      </c>
      <c r="L2195">
        <v>133</v>
      </c>
      <c r="M2195">
        <v>30</v>
      </c>
      <c r="N2195">
        <v>0</v>
      </c>
      <c r="O2195">
        <v>1050000</v>
      </c>
      <c r="P2195">
        <v>1050000</v>
      </c>
      <c r="Q2195" t="s">
        <v>47</v>
      </c>
      <c r="T2195" t="s">
        <v>53</v>
      </c>
      <c r="U2195" t="s">
        <v>506</v>
      </c>
      <c r="V2195" t="s">
        <v>38</v>
      </c>
      <c r="W2195" t="s">
        <v>39</v>
      </c>
      <c r="Y2195">
        <v>2018</v>
      </c>
      <c r="Z2195">
        <v>1</v>
      </c>
      <c r="AA2195" t="s">
        <v>986</v>
      </c>
      <c r="AB2195" t="s">
        <v>987</v>
      </c>
      <c r="AC2195" s="1">
        <v>43313</v>
      </c>
      <c r="AE2195" t="s">
        <v>41</v>
      </c>
    </row>
    <row r="2196" spans="1:31" x14ac:dyDescent="0.25">
      <c r="A2196">
        <v>2019</v>
      </c>
      <c r="B2196">
        <v>3</v>
      </c>
      <c r="C2196">
        <v>23</v>
      </c>
      <c r="D2196">
        <v>1</v>
      </c>
      <c r="E2196">
        <v>1</v>
      </c>
      <c r="F2196">
        <v>20000</v>
      </c>
      <c r="G2196">
        <v>3797458</v>
      </c>
      <c r="H2196" t="s">
        <v>984</v>
      </c>
      <c r="I2196" t="s">
        <v>985</v>
      </c>
      <c r="J2196" t="s">
        <v>34</v>
      </c>
      <c r="K2196">
        <v>0</v>
      </c>
      <c r="L2196">
        <v>199</v>
      </c>
      <c r="M2196">
        <v>30</v>
      </c>
      <c r="N2196">
        <v>0</v>
      </c>
      <c r="O2196">
        <v>0</v>
      </c>
      <c r="P2196">
        <v>0</v>
      </c>
      <c r="Q2196" t="s">
        <v>48</v>
      </c>
      <c r="T2196" t="s">
        <v>53</v>
      </c>
      <c r="U2196" t="s">
        <v>506</v>
      </c>
      <c r="V2196" t="s">
        <v>38</v>
      </c>
      <c r="W2196" t="s">
        <v>39</v>
      </c>
      <c r="Y2196">
        <v>2018</v>
      </c>
      <c r="Z2196">
        <v>1</v>
      </c>
      <c r="AA2196" t="s">
        <v>986</v>
      </c>
      <c r="AB2196" t="s">
        <v>987</v>
      </c>
      <c r="AC2196" s="1">
        <v>43313</v>
      </c>
      <c r="AE2196" t="s">
        <v>41</v>
      </c>
    </row>
    <row r="2197" spans="1:31" x14ac:dyDescent="0.25">
      <c r="A2197">
        <v>2019</v>
      </c>
      <c r="B2197">
        <v>3</v>
      </c>
      <c r="C2197">
        <v>23</v>
      </c>
      <c r="D2197">
        <v>1</v>
      </c>
      <c r="E2197">
        <v>1</v>
      </c>
      <c r="F2197">
        <v>20000</v>
      </c>
      <c r="G2197">
        <v>3797458</v>
      </c>
      <c r="H2197" t="s">
        <v>984</v>
      </c>
      <c r="I2197" t="s">
        <v>985</v>
      </c>
      <c r="J2197" t="s">
        <v>34</v>
      </c>
      <c r="K2197">
        <v>0</v>
      </c>
      <c r="L2197">
        <v>232</v>
      </c>
      <c r="M2197">
        <v>30</v>
      </c>
      <c r="N2197">
        <v>0</v>
      </c>
      <c r="O2197">
        <v>0</v>
      </c>
      <c r="P2197">
        <v>0</v>
      </c>
      <c r="Q2197" t="s">
        <v>49</v>
      </c>
      <c r="T2197" t="s">
        <v>53</v>
      </c>
      <c r="U2197" t="s">
        <v>506</v>
      </c>
      <c r="V2197" t="s">
        <v>38</v>
      </c>
      <c r="W2197" t="s">
        <v>39</v>
      </c>
      <c r="Y2197">
        <v>2018</v>
      </c>
      <c r="Z2197">
        <v>1</v>
      </c>
      <c r="AA2197" t="s">
        <v>986</v>
      </c>
      <c r="AB2197" t="s">
        <v>987</v>
      </c>
      <c r="AC2197" s="1">
        <v>43313</v>
      </c>
      <c r="AE2197" t="s">
        <v>41</v>
      </c>
    </row>
    <row r="2198" spans="1:31" x14ac:dyDescent="0.25">
      <c r="A2198">
        <v>2019</v>
      </c>
      <c r="B2198">
        <v>3</v>
      </c>
      <c r="C2198">
        <v>23</v>
      </c>
      <c r="D2198">
        <v>1</v>
      </c>
      <c r="E2198">
        <v>1</v>
      </c>
      <c r="F2198">
        <v>47000</v>
      </c>
      <c r="G2198">
        <v>3818957</v>
      </c>
      <c r="H2198" t="s">
        <v>988</v>
      </c>
      <c r="I2198" t="s">
        <v>989</v>
      </c>
      <c r="J2198" t="s">
        <v>34</v>
      </c>
      <c r="K2198">
        <f>O2198+O2199+O2200+O2201+O2202+O2203+O2204+O2205+O2206</f>
        <v>6567700</v>
      </c>
      <c r="L2198">
        <v>111</v>
      </c>
      <c r="M2198">
        <v>10</v>
      </c>
      <c r="N2198" t="s">
        <v>72</v>
      </c>
      <c r="O2198">
        <v>2400000</v>
      </c>
      <c r="P2198">
        <v>2184000</v>
      </c>
      <c r="Q2198" t="s">
        <v>36</v>
      </c>
      <c r="T2198" t="s">
        <v>73</v>
      </c>
      <c r="U2198" t="s">
        <v>81</v>
      </c>
      <c r="V2198" t="s">
        <v>38</v>
      </c>
      <c r="W2198" t="s">
        <v>39</v>
      </c>
      <c r="Y2198">
        <v>2014</v>
      </c>
      <c r="Z2198">
        <v>1</v>
      </c>
      <c r="AA2198" t="s">
        <v>75</v>
      </c>
      <c r="AB2198" t="s">
        <v>990</v>
      </c>
      <c r="AC2198" s="1">
        <v>41869</v>
      </c>
      <c r="AE2198" t="s">
        <v>41</v>
      </c>
    </row>
    <row r="2199" spans="1:31" x14ac:dyDescent="0.25">
      <c r="A2199">
        <v>2019</v>
      </c>
      <c r="B2199">
        <v>3</v>
      </c>
      <c r="C2199">
        <v>23</v>
      </c>
      <c r="D2199">
        <v>1</v>
      </c>
      <c r="E2199">
        <v>1</v>
      </c>
      <c r="F2199">
        <v>47000</v>
      </c>
      <c r="G2199">
        <v>3818957</v>
      </c>
      <c r="H2199" t="s">
        <v>988</v>
      </c>
      <c r="I2199" t="s">
        <v>989</v>
      </c>
      <c r="J2199" t="s">
        <v>34</v>
      </c>
      <c r="K2199">
        <v>0</v>
      </c>
      <c r="L2199">
        <v>113</v>
      </c>
      <c r="M2199">
        <v>30</v>
      </c>
      <c r="N2199">
        <v>0</v>
      </c>
      <c r="O2199">
        <v>0</v>
      </c>
      <c r="P2199">
        <v>0</v>
      </c>
      <c r="Q2199" t="s">
        <v>42</v>
      </c>
      <c r="T2199" t="s">
        <v>73</v>
      </c>
      <c r="U2199" t="s">
        <v>81</v>
      </c>
      <c r="V2199" t="s">
        <v>38</v>
      </c>
      <c r="W2199" t="s">
        <v>39</v>
      </c>
      <c r="Y2199">
        <v>2014</v>
      </c>
      <c r="Z2199">
        <v>1</v>
      </c>
      <c r="AA2199" t="s">
        <v>75</v>
      </c>
      <c r="AB2199" t="s">
        <v>990</v>
      </c>
      <c r="AC2199" s="1">
        <v>41869</v>
      </c>
      <c r="AE2199" t="s">
        <v>41</v>
      </c>
    </row>
    <row r="2200" spans="1:31" x14ac:dyDescent="0.25">
      <c r="A2200">
        <v>2019</v>
      </c>
      <c r="B2200">
        <v>3</v>
      </c>
      <c r="C2200">
        <v>23</v>
      </c>
      <c r="D2200">
        <v>1</v>
      </c>
      <c r="E2200">
        <v>1</v>
      </c>
      <c r="F2200">
        <v>47000</v>
      </c>
      <c r="G2200">
        <v>3818957</v>
      </c>
      <c r="H2200" t="s">
        <v>988</v>
      </c>
      <c r="I2200" t="s">
        <v>989</v>
      </c>
      <c r="J2200" t="s">
        <v>34</v>
      </c>
      <c r="K2200">
        <v>0</v>
      </c>
      <c r="L2200">
        <v>114</v>
      </c>
      <c r="M2200">
        <v>10</v>
      </c>
      <c r="N2200">
        <v>0</v>
      </c>
      <c r="O2200">
        <v>0</v>
      </c>
      <c r="P2200">
        <v>0</v>
      </c>
      <c r="Q2200" t="s">
        <v>43</v>
      </c>
      <c r="T2200" t="s">
        <v>73</v>
      </c>
      <c r="U2200" t="s">
        <v>81</v>
      </c>
      <c r="V2200" t="s">
        <v>38</v>
      </c>
      <c r="W2200" t="s">
        <v>39</v>
      </c>
      <c r="Y2200">
        <v>2014</v>
      </c>
      <c r="Z2200">
        <v>1</v>
      </c>
      <c r="AA2200" t="s">
        <v>75</v>
      </c>
      <c r="AB2200" t="s">
        <v>990</v>
      </c>
      <c r="AC2200" s="1">
        <v>41869</v>
      </c>
      <c r="AE2200" t="s">
        <v>41</v>
      </c>
    </row>
    <row r="2201" spans="1:31" x14ac:dyDescent="0.25">
      <c r="A2201">
        <v>2019</v>
      </c>
      <c r="B2201">
        <v>3</v>
      </c>
      <c r="C2201">
        <v>23</v>
      </c>
      <c r="D2201">
        <v>1</v>
      </c>
      <c r="E2201">
        <v>1</v>
      </c>
      <c r="F2201">
        <v>47000</v>
      </c>
      <c r="G2201">
        <v>3818957</v>
      </c>
      <c r="H2201" t="s">
        <v>988</v>
      </c>
      <c r="I2201" t="s">
        <v>989</v>
      </c>
      <c r="J2201" t="s">
        <v>34</v>
      </c>
      <c r="K2201">
        <v>0</v>
      </c>
      <c r="L2201">
        <v>123</v>
      </c>
      <c r="M2201">
        <v>30</v>
      </c>
      <c r="N2201">
        <v>0</v>
      </c>
      <c r="O2201">
        <v>0</v>
      </c>
      <c r="P2201">
        <v>0</v>
      </c>
      <c r="Q2201" t="s">
        <v>44</v>
      </c>
      <c r="T2201" t="s">
        <v>73</v>
      </c>
      <c r="U2201" t="s">
        <v>81</v>
      </c>
      <c r="V2201" t="s">
        <v>38</v>
      </c>
      <c r="W2201" t="s">
        <v>39</v>
      </c>
      <c r="Y2201">
        <v>2014</v>
      </c>
      <c r="Z2201">
        <v>1</v>
      </c>
      <c r="AA2201" t="s">
        <v>75</v>
      </c>
      <c r="AB2201" t="s">
        <v>990</v>
      </c>
      <c r="AC2201" s="1">
        <v>41869</v>
      </c>
      <c r="AE2201" t="s">
        <v>41</v>
      </c>
    </row>
    <row r="2202" spans="1:31" x14ac:dyDescent="0.25">
      <c r="A2202">
        <v>2019</v>
      </c>
      <c r="B2202">
        <v>3</v>
      </c>
      <c r="C2202">
        <v>23</v>
      </c>
      <c r="D2202">
        <v>1</v>
      </c>
      <c r="E2202">
        <v>1</v>
      </c>
      <c r="F2202">
        <v>47000</v>
      </c>
      <c r="G2202">
        <v>3818957</v>
      </c>
      <c r="H2202" t="s">
        <v>988</v>
      </c>
      <c r="I2202" t="s">
        <v>989</v>
      </c>
      <c r="J2202" t="s">
        <v>34</v>
      </c>
      <c r="K2202">
        <v>0</v>
      </c>
      <c r="L2202">
        <v>125</v>
      </c>
      <c r="M2202">
        <v>30</v>
      </c>
      <c r="N2202">
        <v>0</v>
      </c>
      <c r="O2202">
        <v>0</v>
      </c>
      <c r="P2202">
        <v>0</v>
      </c>
      <c r="Q2202" t="s">
        <v>45</v>
      </c>
      <c r="T2202" t="s">
        <v>73</v>
      </c>
      <c r="U2202" t="s">
        <v>81</v>
      </c>
      <c r="V2202" t="s">
        <v>38</v>
      </c>
      <c r="W2202" t="s">
        <v>39</v>
      </c>
      <c r="Y2202">
        <v>2014</v>
      </c>
      <c r="Z2202">
        <v>1</v>
      </c>
      <c r="AA2202" t="s">
        <v>75</v>
      </c>
      <c r="AB2202" t="s">
        <v>990</v>
      </c>
      <c r="AC2202" s="1">
        <v>41869</v>
      </c>
      <c r="AE2202" t="s">
        <v>41</v>
      </c>
    </row>
    <row r="2203" spans="1:31" x14ac:dyDescent="0.25">
      <c r="A2203">
        <v>2019</v>
      </c>
      <c r="B2203">
        <v>3</v>
      </c>
      <c r="C2203">
        <v>23</v>
      </c>
      <c r="D2203">
        <v>1</v>
      </c>
      <c r="E2203">
        <v>1</v>
      </c>
      <c r="F2203">
        <v>47000</v>
      </c>
      <c r="G2203">
        <v>3818957</v>
      </c>
      <c r="H2203" t="s">
        <v>988</v>
      </c>
      <c r="I2203" t="s">
        <v>989</v>
      </c>
      <c r="J2203" t="s">
        <v>34</v>
      </c>
      <c r="K2203">
        <v>0</v>
      </c>
      <c r="L2203">
        <v>131</v>
      </c>
      <c r="M2203">
        <v>30</v>
      </c>
      <c r="N2203">
        <v>0</v>
      </c>
      <c r="O2203">
        <v>0</v>
      </c>
      <c r="P2203">
        <v>0</v>
      </c>
      <c r="Q2203" t="s">
        <v>46</v>
      </c>
      <c r="T2203" t="s">
        <v>73</v>
      </c>
      <c r="U2203" t="s">
        <v>81</v>
      </c>
      <c r="V2203" t="s">
        <v>38</v>
      </c>
      <c r="W2203" t="s">
        <v>39</v>
      </c>
      <c r="Y2203">
        <v>2014</v>
      </c>
      <c r="Z2203">
        <v>1</v>
      </c>
      <c r="AA2203" t="s">
        <v>75</v>
      </c>
      <c r="AB2203" t="s">
        <v>990</v>
      </c>
      <c r="AC2203" s="1">
        <v>41869</v>
      </c>
      <c r="AE2203" t="s">
        <v>41</v>
      </c>
    </row>
    <row r="2204" spans="1:31" x14ac:dyDescent="0.25">
      <c r="A2204">
        <v>2019</v>
      </c>
      <c r="B2204">
        <v>3</v>
      </c>
      <c r="C2204">
        <v>23</v>
      </c>
      <c r="D2204">
        <v>1</v>
      </c>
      <c r="E2204">
        <v>1</v>
      </c>
      <c r="F2204">
        <v>47000</v>
      </c>
      <c r="G2204">
        <v>3818957</v>
      </c>
      <c r="H2204" t="s">
        <v>988</v>
      </c>
      <c r="I2204" t="s">
        <v>989</v>
      </c>
      <c r="J2204" t="s">
        <v>34</v>
      </c>
      <c r="K2204">
        <v>0</v>
      </c>
      <c r="L2204">
        <v>133</v>
      </c>
      <c r="M2204">
        <v>30</v>
      </c>
      <c r="N2204">
        <v>0</v>
      </c>
      <c r="O2204">
        <v>0</v>
      </c>
      <c r="P2204">
        <v>0</v>
      </c>
      <c r="Q2204" t="s">
        <v>47</v>
      </c>
      <c r="T2204" t="s">
        <v>73</v>
      </c>
      <c r="U2204" t="s">
        <v>81</v>
      </c>
      <c r="V2204" t="s">
        <v>38</v>
      </c>
      <c r="W2204" t="s">
        <v>39</v>
      </c>
      <c r="Y2204">
        <v>2014</v>
      </c>
      <c r="Z2204">
        <v>1</v>
      </c>
      <c r="AA2204" t="s">
        <v>75</v>
      </c>
      <c r="AB2204" t="s">
        <v>990</v>
      </c>
      <c r="AC2204" s="1">
        <v>41869</v>
      </c>
      <c r="AE2204" t="s">
        <v>41</v>
      </c>
    </row>
    <row r="2205" spans="1:31" x14ac:dyDescent="0.25">
      <c r="A2205">
        <v>2019</v>
      </c>
      <c r="B2205">
        <v>3</v>
      </c>
      <c r="C2205">
        <v>23</v>
      </c>
      <c r="D2205">
        <v>1</v>
      </c>
      <c r="E2205">
        <v>1</v>
      </c>
      <c r="F2205">
        <v>47000</v>
      </c>
      <c r="G2205">
        <v>3818957</v>
      </c>
      <c r="H2205" t="s">
        <v>988</v>
      </c>
      <c r="I2205" t="s">
        <v>989</v>
      </c>
      <c r="J2205" t="s">
        <v>34</v>
      </c>
      <c r="K2205">
        <v>0</v>
      </c>
      <c r="L2205">
        <v>199</v>
      </c>
      <c r="M2205">
        <v>30</v>
      </c>
      <c r="N2205">
        <v>0</v>
      </c>
      <c r="O2205">
        <v>0</v>
      </c>
      <c r="P2205">
        <v>0</v>
      </c>
      <c r="Q2205" t="s">
        <v>48</v>
      </c>
      <c r="T2205" t="s">
        <v>73</v>
      </c>
      <c r="U2205" t="s">
        <v>81</v>
      </c>
      <c r="V2205" t="s">
        <v>38</v>
      </c>
      <c r="W2205" t="s">
        <v>39</v>
      </c>
      <c r="Y2205">
        <v>2014</v>
      </c>
      <c r="Z2205">
        <v>1</v>
      </c>
      <c r="AA2205" t="s">
        <v>75</v>
      </c>
      <c r="AB2205" t="s">
        <v>990</v>
      </c>
      <c r="AC2205" s="1">
        <v>41869</v>
      </c>
      <c r="AE2205" t="s">
        <v>41</v>
      </c>
    </row>
    <row r="2206" spans="1:31" x14ac:dyDescent="0.25">
      <c r="A2206">
        <v>2019</v>
      </c>
      <c r="B2206">
        <v>3</v>
      </c>
      <c r="C2206">
        <v>23</v>
      </c>
      <c r="D2206">
        <v>1</v>
      </c>
      <c r="E2206">
        <v>1</v>
      </c>
      <c r="F2206">
        <v>47000</v>
      </c>
      <c r="G2206">
        <v>3818957</v>
      </c>
      <c r="H2206" t="s">
        <v>988</v>
      </c>
      <c r="I2206" t="s">
        <v>989</v>
      </c>
      <c r="J2206" t="s">
        <v>34</v>
      </c>
      <c r="K2206">
        <v>0</v>
      </c>
      <c r="L2206">
        <v>232</v>
      </c>
      <c r="M2206">
        <v>30</v>
      </c>
      <c r="N2206">
        <v>0</v>
      </c>
      <c r="O2206">
        <f>2469850+1697850</f>
        <v>4167700</v>
      </c>
      <c r="P2206">
        <f>2469850+1697850</f>
        <v>4167700</v>
      </c>
      <c r="Q2206" t="s">
        <v>49</v>
      </c>
      <c r="T2206" t="s">
        <v>73</v>
      </c>
      <c r="U2206" t="s">
        <v>81</v>
      </c>
      <c r="V2206" t="s">
        <v>38</v>
      </c>
      <c r="W2206" t="s">
        <v>39</v>
      </c>
      <c r="Y2206">
        <v>2014</v>
      </c>
      <c r="Z2206">
        <v>1</v>
      </c>
      <c r="AA2206" t="s">
        <v>75</v>
      </c>
      <c r="AB2206" t="s">
        <v>990</v>
      </c>
      <c r="AC2206" s="1">
        <v>41869</v>
      </c>
      <c r="AE2206" t="s">
        <v>41</v>
      </c>
    </row>
    <row r="2207" spans="1:31" x14ac:dyDescent="0.25">
      <c r="A2207">
        <v>2019</v>
      </c>
      <c r="B2207">
        <v>3</v>
      </c>
      <c r="C2207">
        <v>23</v>
      </c>
      <c r="D2207">
        <v>1</v>
      </c>
      <c r="E2207">
        <v>1</v>
      </c>
      <c r="F2207">
        <v>47000</v>
      </c>
      <c r="G2207">
        <v>3849579</v>
      </c>
      <c r="H2207" t="s">
        <v>991</v>
      </c>
      <c r="I2207" t="s">
        <v>992</v>
      </c>
      <c r="J2207" t="s">
        <v>34</v>
      </c>
      <c r="K2207">
        <f>O2207+O2208+O2209+O2210+O2211+O2212+O2213+O2214+O2215</f>
        <v>6806650</v>
      </c>
      <c r="L2207">
        <v>111</v>
      </c>
      <c r="M2207">
        <v>10</v>
      </c>
      <c r="N2207" t="s">
        <v>72</v>
      </c>
      <c r="O2207">
        <v>2400000</v>
      </c>
      <c r="P2207">
        <v>2184000</v>
      </c>
      <c r="Q2207" t="s">
        <v>36</v>
      </c>
      <c r="T2207" t="s">
        <v>73</v>
      </c>
      <c r="U2207" t="s">
        <v>139</v>
      </c>
      <c r="V2207" t="s">
        <v>38</v>
      </c>
      <c r="W2207" t="s">
        <v>39</v>
      </c>
      <c r="Y2207">
        <v>2013</v>
      </c>
      <c r="Z2207">
        <v>1</v>
      </c>
      <c r="AA2207" t="s">
        <v>75</v>
      </c>
      <c r="AB2207" t="s">
        <v>993</v>
      </c>
      <c r="AC2207" s="1">
        <v>41548</v>
      </c>
      <c r="AE2207" t="s">
        <v>41</v>
      </c>
    </row>
    <row r="2208" spans="1:31" x14ac:dyDescent="0.25">
      <c r="A2208">
        <v>2019</v>
      </c>
      <c r="B2208">
        <v>3</v>
      </c>
      <c r="C2208">
        <v>23</v>
      </c>
      <c r="D2208">
        <v>1</v>
      </c>
      <c r="E2208">
        <v>1</v>
      </c>
      <c r="F2208">
        <v>47000</v>
      </c>
      <c r="G2208">
        <v>3849579</v>
      </c>
      <c r="H2208" t="s">
        <v>991</v>
      </c>
      <c r="I2208" t="s">
        <v>992</v>
      </c>
      <c r="J2208" t="s">
        <v>34</v>
      </c>
      <c r="K2208">
        <v>0</v>
      </c>
      <c r="L2208">
        <v>113</v>
      </c>
      <c r="M2208">
        <v>30</v>
      </c>
      <c r="N2208">
        <v>0</v>
      </c>
      <c r="O2208">
        <v>0</v>
      </c>
      <c r="P2208">
        <v>0</v>
      </c>
      <c r="Q2208" t="s">
        <v>42</v>
      </c>
      <c r="T2208" t="s">
        <v>73</v>
      </c>
      <c r="U2208" t="s">
        <v>139</v>
      </c>
      <c r="V2208" t="s">
        <v>38</v>
      </c>
      <c r="W2208" t="s">
        <v>39</v>
      </c>
      <c r="Y2208">
        <v>2013</v>
      </c>
      <c r="Z2208">
        <v>1</v>
      </c>
      <c r="AA2208" t="s">
        <v>75</v>
      </c>
      <c r="AB2208" t="s">
        <v>993</v>
      </c>
      <c r="AC2208" s="1">
        <v>41548</v>
      </c>
      <c r="AE2208" t="s">
        <v>41</v>
      </c>
    </row>
    <row r="2209" spans="1:31" x14ac:dyDescent="0.25">
      <c r="A2209">
        <v>2019</v>
      </c>
      <c r="B2209">
        <v>3</v>
      </c>
      <c r="C2209">
        <v>23</v>
      </c>
      <c r="D2209">
        <v>1</v>
      </c>
      <c r="E2209">
        <v>1</v>
      </c>
      <c r="F2209">
        <v>47000</v>
      </c>
      <c r="G2209">
        <v>3849579</v>
      </c>
      <c r="H2209" t="s">
        <v>991</v>
      </c>
      <c r="I2209" t="s">
        <v>992</v>
      </c>
      <c r="J2209" t="s">
        <v>34</v>
      </c>
      <c r="K2209">
        <v>0</v>
      </c>
      <c r="L2209">
        <v>114</v>
      </c>
      <c r="M2209">
        <v>10</v>
      </c>
      <c r="N2209">
        <v>0</v>
      </c>
      <c r="O2209">
        <v>0</v>
      </c>
      <c r="P2209">
        <v>0</v>
      </c>
      <c r="Q2209" t="s">
        <v>43</v>
      </c>
      <c r="T2209" t="s">
        <v>73</v>
      </c>
      <c r="U2209" t="s">
        <v>139</v>
      </c>
      <c r="V2209" t="s">
        <v>38</v>
      </c>
      <c r="W2209" t="s">
        <v>39</v>
      </c>
      <c r="Y2209">
        <v>2013</v>
      </c>
      <c r="Z2209">
        <v>1</v>
      </c>
      <c r="AA2209" t="s">
        <v>75</v>
      </c>
      <c r="AB2209" t="s">
        <v>993</v>
      </c>
      <c r="AC2209" s="1">
        <v>41548</v>
      </c>
      <c r="AE2209" t="s">
        <v>41</v>
      </c>
    </row>
    <row r="2210" spans="1:31" x14ac:dyDescent="0.25">
      <c r="A2210">
        <v>2019</v>
      </c>
      <c r="B2210">
        <v>3</v>
      </c>
      <c r="C2210">
        <v>23</v>
      </c>
      <c r="D2210">
        <v>1</v>
      </c>
      <c r="E2210">
        <v>1</v>
      </c>
      <c r="F2210">
        <v>47000</v>
      </c>
      <c r="G2210">
        <v>3849579</v>
      </c>
      <c r="H2210" t="s">
        <v>991</v>
      </c>
      <c r="I2210" t="s">
        <v>992</v>
      </c>
      <c r="J2210" t="s">
        <v>34</v>
      </c>
      <c r="K2210">
        <v>0</v>
      </c>
      <c r="L2210">
        <v>123</v>
      </c>
      <c r="M2210">
        <v>30</v>
      </c>
      <c r="N2210">
        <v>0</v>
      </c>
      <c r="O2210">
        <v>0</v>
      </c>
      <c r="P2210">
        <v>0</v>
      </c>
      <c r="Q2210" t="s">
        <v>44</v>
      </c>
      <c r="T2210" t="s">
        <v>73</v>
      </c>
      <c r="U2210" t="s">
        <v>139</v>
      </c>
      <c r="V2210" t="s">
        <v>38</v>
      </c>
      <c r="W2210" t="s">
        <v>39</v>
      </c>
      <c r="Y2210">
        <v>2013</v>
      </c>
      <c r="Z2210">
        <v>1</v>
      </c>
      <c r="AA2210" t="s">
        <v>75</v>
      </c>
      <c r="AB2210" t="s">
        <v>993</v>
      </c>
      <c r="AC2210" s="1">
        <v>41548</v>
      </c>
      <c r="AE2210" t="s">
        <v>41</v>
      </c>
    </row>
    <row r="2211" spans="1:31" x14ac:dyDescent="0.25">
      <c r="A2211">
        <v>2019</v>
      </c>
      <c r="B2211">
        <v>3</v>
      </c>
      <c r="C2211">
        <v>23</v>
      </c>
      <c r="D2211">
        <v>1</v>
      </c>
      <c r="E2211">
        <v>1</v>
      </c>
      <c r="F2211">
        <v>47000</v>
      </c>
      <c r="G2211">
        <v>3849579</v>
      </c>
      <c r="H2211" t="s">
        <v>991</v>
      </c>
      <c r="I2211" t="s">
        <v>992</v>
      </c>
      <c r="J2211" t="s">
        <v>34</v>
      </c>
      <c r="K2211">
        <v>0</v>
      </c>
      <c r="L2211">
        <v>125</v>
      </c>
      <c r="M2211">
        <v>30</v>
      </c>
      <c r="N2211">
        <v>0</v>
      </c>
      <c r="O2211">
        <v>0</v>
      </c>
      <c r="P2211">
        <v>0</v>
      </c>
      <c r="Q2211" t="s">
        <v>45</v>
      </c>
      <c r="T2211" t="s">
        <v>73</v>
      </c>
      <c r="U2211" t="s">
        <v>139</v>
      </c>
      <c r="V2211" t="s">
        <v>38</v>
      </c>
      <c r="W2211" t="s">
        <v>39</v>
      </c>
      <c r="Y2211">
        <v>2013</v>
      </c>
      <c r="Z2211">
        <v>1</v>
      </c>
      <c r="AA2211" t="s">
        <v>75</v>
      </c>
      <c r="AB2211" t="s">
        <v>993</v>
      </c>
      <c r="AC2211" s="1">
        <v>41548</v>
      </c>
      <c r="AE2211" t="s">
        <v>41</v>
      </c>
    </row>
    <row r="2212" spans="1:31" x14ac:dyDescent="0.25">
      <c r="A2212">
        <v>2019</v>
      </c>
      <c r="B2212">
        <v>3</v>
      </c>
      <c r="C2212">
        <v>23</v>
      </c>
      <c r="D2212">
        <v>1</v>
      </c>
      <c r="E2212">
        <v>1</v>
      </c>
      <c r="F2212">
        <v>47000</v>
      </c>
      <c r="G2212">
        <v>3849579</v>
      </c>
      <c r="H2212" t="s">
        <v>991</v>
      </c>
      <c r="I2212" t="s">
        <v>992</v>
      </c>
      <c r="J2212" t="s">
        <v>34</v>
      </c>
      <c r="K2212">
        <v>0</v>
      </c>
      <c r="L2212">
        <v>131</v>
      </c>
      <c r="M2212">
        <v>30</v>
      </c>
      <c r="N2212">
        <v>0</v>
      </c>
      <c r="O2212">
        <v>0</v>
      </c>
      <c r="P2212">
        <v>0</v>
      </c>
      <c r="Q2212" t="s">
        <v>46</v>
      </c>
      <c r="T2212" t="s">
        <v>73</v>
      </c>
      <c r="U2212" t="s">
        <v>139</v>
      </c>
      <c r="V2212" t="s">
        <v>38</v>
      </c>
      <c r="W2212" t="s">
        <v>39</v>
      </c>
      <c r="Y2212">
        <v>2013</v>
      </c>
      <c r="Z2212">
        <v>1</v>
      </c>
      <c r="AA2212" t="s">
        <v>75</v>
      </c>
      <c r="AB2212" t="s">
        <v>993</v>
      </c>
      <c r="AC2212" s="1">
        <v>41548</v>
      </c>
      <c r="AE2212" t="s">
        <v>41</v>
      </c>
    </row>
    <row r="2213" spans="1:31" x14ac:dyDescent="0.25">
      <c r="A2213">
        <v>2019</v>
      </c>
      <c r="B2213">
        <v>3</v>
      </c>
      <c r="C2213">
        <v>23</v>
      </c>
      <c r="D2213">
        <v>1</v>
      </c>
      <c r="E2213">
        <v>1</v>
      </c>
      <c r="F2213">
        <v>47000</v>
      </c>
      <c r="G2213">
        <v>3849579</v>
      </c>
      <c r="H2213" t="s">
        <v>991</v>
      </c>
      <c r="I2213" t="s">
        <v>992</v>
      </c>
      <c r="J2213" t="s">
        <v>34</v>
      </c>
      <c r="K2213">
        <v>0</v>
      </c>
      <c r="L2213">
        <v>133</v>
      </c>
      <c r="M2213">
        <v>30</v>
      </c>
      <c r="N2213">
        <v>0</v>
      </c>
      <c r="O2213">
        <v>0</v>
      </c>
      <c r="P2213">
        <v>0</v>
      </c>
      <c r="Q2213" t="s">
        <v>47</v>
      </c>
      <c r="T2213" t="s">
        <v>73</v>
      </c>
      <c r="U2213" t="s">
        <v>139</v>
      </c>
      <c r="V2213" t="s">
        <v>38</v>
      </c>
      <c r="W2213" t="s">
        <v>39</v>
      </c>
      <c r="Y2213">
        <v>2013</v>
      </c>
      <c r="Z2213">
        <v>1</v>
      </c>
      <c r="AA2213" t="s">
        <v>75</v>
      </c>
      <c r="AB2213" t="s">
        <v>993</v>
      </c>
      <c r="AC2213" s="1">
        <v>41548</v>
      </c>
      <c r="AE2213" t="s">
        <v>41</v>
      </c>
    </row>
    <row r="2214" spans="1:31" x14ac:dyDescent="0.25">
      <c r="A2214">
        <v>2019</v>
      </c>
      <c r="B2214">
        <v>3</v>
      </c>
      <c r="C2214">
        <v>23</v>
      </c>
      <c r="D2214">
        <v>1</v>
      </c>
      <c r="E2214">
        <v>1</v>
      </c>
      <c r="F2214">
        <v>47000</v>
      </c>
      <c r="G2214">
        <v>3849579</v>
      </c>
      <c r="H2214" t="s">
        <v>991</v>
      </c>
      <c r="I2214" t="s">
        <v>992</v>
      </c>
      <c r="J2214" t="s">
        <v>34</v>
      </c>
      <c r="K2214">
        <v>0</v>
      </c>
      <c r="L2214">
        <v>199</v>
      </c>
      <c r="M2214">
        <v>30</v>
      </c>
      <c r="N2214">
        <v>0</v>
      </c>
      <c r="O2214">
        <v>0</v>
      </c>
      <c r="P2214">
        <v>0</v>
      </c>
      <c r="Q2214" t="s">
        <v>48</v>
      </c>
      <c r="T2214" t="s">
        <v>73</v>
      </c>
      <c r="U2214" t="s">
        <v>139</v>
      </c>
      <c r="V2214" t="s">
        <v>38</v>
      </c>
      <c r="W2214" t="s">
        <v>39</v>
      </c>
      <c r="Y2214">
        <v>2013</v>
      </c>
      <c r="Z2214">
        <v>1</v>
      </c>
      <c r="AA2214" t="s">
        <v>75</v>
      </c>
      <c r="AB2214" t="s">
        <v>993</v>
      </c>
      <c r="AC2214" s="1">
        <v>41548</v>
      </c>
      <c r="AE2214" t="s">
        <v>41</v>
      </c>
    </row>
    <row r="2215" spans="1:31" x14ac:dyDescent="0.25">
      <c r="A2215">
        <v>2019</v>
      </c>
      <c r="B2215">
        <v>3</v>
      </c>
      <c r="C2215">
        <v>23</v>
      </c>
      <c r="D2215">
        <v>1</v>
      </c>
      <c r="E2215">
        <v>1</v>
      </c>
      <c r="F2215">
        <v>47000</v>
      </c>
      <c r="G2215">
        <v>3849579</v>
      </c>
      <c r="H2215" t="s">
        <v>991</v>
      </c>
      <c r="I2215" t="s">
        <v>992</v>
      </c>
      <c r="J2215" t="s">
        <v>34</v>
      </c>
      <c r="K2215">
        <v>0</v>
      </c>
      <c r="L2215">
        <v>232</v>
      </c>
      <c r="M2215">
        <v>30</v>
      </c>
      <c r="N2215">
        <v>0</v>
      </c>
      <c r="O2215">
        <f>1279350+1563650+1563650</f>
        <v>4406650</v>
      </c>
      <c r="P2215">
        <f>1279350+1563650+1563650</f>
        <v>4406650</v>
      </c>
      <c r="Q2215" t="s">
        <v>49</v>
      </c>
      <c r="T2215" t="s">
        <v>73</v>
      </c>
      <c r="U2215" t="s">
        <v>139</v>
      </c>
      <c r="V2215" t="s">
        <v>38</v>
      </c>
      <c r="W2215" t="s">
        <v>39</v>
      </c>
      <c r="Y2215">
        <v>2013</v>
      </c>
      <c r="Z2215">
        <v>1</v>
      </c>
      <c r="AA2215" t="s">
        <v>75</v>
      </c>
      <c r="AB2215" t="s">
        <v>993</v>
      </c>
      <c r="AC2215" s="1">
        <v>41548</v>
      </c>
      <c r="AE2215" t="s">
        <v>41</v>
      </c>
    </row>
    <row r="2216" spans="1:31" x14ac:dyDescent="0.25">
      <c r="A2216">
        <v>2019</v>
      </c>
      <c r="B2216">
        <v>3</v>
      </c>
      <c r="C2216">
        <v>23</v>
      </c>
      <c r="D2216">
        <v>1</v>
      </c>
      <c r="E2216">
        <v>1</v>
      </c>
      <c r="F2216">
        <v>32000</v>
      </c>
      <c r="G2216">
        <v>3900003</v>
      </c>
      <c r="H2216" t="s">
        <v>994</v>
      </c>
      <c r="I2216" t="s">
        <v>995</v>
      </c>
      <c r="J2216" t="s">
        <v>34</v>
      </c>
      <c r="K2216">
        <f>O2216+O2217+O2218+O2219+O2220+O2221+O2222+O2223+O2224</f>
        <v>2400000</v>
      </c>
      <c r="L2216">
        <v>111</v>
      </c>
      <c r="M2216">
        <v>10</v>
      </c>
      <c r="N2216" t="s">
        <v>72</v>
      </c>
      <c r="O2216">
        <v>2400000</v>
      </c>
      <c r="P2216">
        <v>2184000</v>
      </c>
      <c r="Q2216" t="s">
        <v>36</v>
      </c>
      <c r="T2216" t="s">
        <v>73</v>
      </c>
      <c r="U2216" t="s">
        <v>1415</v>
      </c>
      <c r="V2216" t="s">
        <v>38</v>
      </c>
      <c r="W2216" t="s">
        <v>39</v>
      </c>
      <c r="Y2216">
        <v>2013</v>
      </c>
      <c r="Z2216">
        <v>1</v>
      </c>
      <c r="AA2216" t="s">
        <v>75</v>
      </c>
      <c r="AB2216" t="s">
        <v>996</v>
      </c>
      <c r="AC2216" s="1">
        <v>41548</v>
      </c>
      <c r="AE2216" t="s">
        <v>41</v>
      </c>
    </row>
    <row r="2217" spans="1:31" x14ac:dyDescent="0.25">
      <c r="A2217">
        <v>2019</v>
      </c>
      <c r="B2217">
        <v>3</v>
      </c>
      <c r="C2217">
        <v>23</v>
      </c>
      <c r="D2217">
        <v>1</v>
      </c>
      <c r="E2217">
        <v>1</v>
      </c>
      <c r="F2217">
        <v>32000</v>
      </c>
      <c r="G2217">
        <v>3900003</v>
      </c>
      <c r="H2217" t="s">
        <v>994</v>
      </c>
      <c r="I2217" t="s">
        <v>995</v>
      </c>
      <c r="J2217" t="s">
        <v>34</v>
      </c>
      <c r="K2217">
        <v>0</v>
      </c>
      <c r="L2217">
        <v>113</v>
      </c>
      <c r="M2217">
        <v>30</v>
      </c>
      <c r="N2217">
        <v>0</v>
      </c>
      <c r="O2217">
        <v>0</v>
      </c>
      <c r="P2217">
        <v>0</v>
      </c>
      <c r="Q2217" t="s">
        <v>42</v>
      </c>
      <c r="T2217" t="s">
        <v>73</v>
      </c>
      <c r="U2217" t="s">
        <v>1415</v>
      </c>
      <c r="V2217" t="s">
        <v>38</v>
      </c>
      <c r="W2217" t="s">
        <v>39</v>
      </c>
      <c r="Y2217">
        <v>2013</v>
      </c>
      <c r="Z2217">
        <v>1</v>
      </c>
      <c r="AA2217" t="s">
        <v>75</v>
      </c>
      <c r="AB2217" t="s">
        <v>996</v>
      </c>
      <c r="AC2217" s="1">
        <v>41548</v>
      </c>
      <c r="AE2217" t="s">
        <v>41</v>
      </c>
    </row>
    <row r="2218" spans="1:31" x14ac:dyDescent="0.25">
      <c r="A2218">
        <v>2019</v>
      </c>
      <c r="B2218">
        <v>3</v>
      </c>
      <c r="C2218">
        <v>23</v>
      </c>
      <c r="D2218">
        <v>1</v>
      </c>
      <c r="E2218">
        <v>1</v>
      </c>
      <c r="F2218">
        <v>32000</v>
      </c>
      <c r="G2218">
        <v>3900003</v>
      </c>
      <c r="H2218" t="s">
        <v>994</v>
      </c>
      <c r="I2218" t="s">
        <v>995</v>
      </c>
      <c r="J2218" t="s">
        <v>34</v>
      </c>
      <c r="K2218">
        <v>0</v>
      </c>
      <c r="L2218">
        <v>114</v>
      </c>
      <c r="M2218">
        <v>10</v>
      </c>
      <c r="N2218">
        <v>0</v>
      </c>
      <c r="O2218">
        <v>0</v>
      </c>
      <c r="P2218">
        <v>0</v>
      </c>
      <c r="Q2218" t="s">
        <v>43</v>
      </c>
      <c r="T2218" t="s">
        <v>73</v>
      </c>
      <c r="U2218" t="s">
        <v>1415</v>
      </c>
      <c r="V2218" t="s">
        <v>38</v>
      </c>
      <c r="W2218" t="s">
        <v>39</v>
      </c>
      <c r="Y2218">
        <v>2013</v>
      </c>
      <c r="Z2218">
        <v>1</v>
      </c>
      <c r="AA2218" t="s">
        <v>75</v>
      </c>
      <c r="AB2218" t="s">
        <v>996</v>
      </c>
      <c r="AC2218" s="1">
        <v>41548</v>
      </c>
      <c r="AE2218" t="s">
        <v>41</v>
      </c>
    </row>
    <row r="2219" spans="1:31" x14ac:dyDescent="0.25">
      <c r="A2219">
        <v>2019</v>
      </c>
      <c r="B2219">
        <v>3</v>
      </c>
      <c r="C2219">
        <v>23</v>
      </c>
      <c r="D2219">
        <v>1</v>
      </c>
      <c r="E2219">
        <v>1</v>
      </c>
      <c r="F2219">
        <v>32000</v>
      </c>
      <c r="G2219">
        <v>3900003</v>
      </c>
      <c r="H2219" t="s">
        <v>994</v>
      </c>
      <c r="I2219" t="s">
        <v>995</v>
      </c>
      <c r="J2219" t="s">
        <v>34</v>
      </c>
      <c r="K2219">
        <v>0</v>
      </c>
      <c r="L2219">
        <v>123</v>
      </c>
      <c r="M2219">
        <v>30</v>
      </c>
      <c r="N2219">
        <v>0</v>
      </c>
      <c r="O2219">
        <v>0</v>
      </c>
      <c r="P2219">
        <v>0</v>
      </c>
      <c r="Q2219" t="s">
        <v>44</v>
      </c>
      <c r="T2219" t="s">
        <v>73</v>
      </c>
      <c r="U2219" t="s">
        <v>1415</v>
      </c>
      <c r="V2219" t="s">
        <v>38</v>
      </c>
      <c r="W2219" t="s">
        <v>39</v>
      </c>
      <c r="Y2219">
        <v>2013</v>
      </c>
      <c r="Z2219">
        <v>1</v>
      </c>
      <c r="AA2219" t="s">
        <v>75</v>
      </c>
      <c r="AB2219" t="s">
        <v>996</v>
      </c>
      <c r="AC2219" s="1">
        <v>41548</v>
      </c>
      <c r="AE2219" t="s">
        <v>41</v>
      </c>
    </row>
    <row r="2220" spans="1:31" x14ac:dyDescent="0.25">
      <c r="A2220">
        <v>2019</v>
      </c>
      <c r="B2220">
        <v>3</v>
      </c>
      <c r="C2220">
        <v>23</v>
      </c>
      <c r="D2220">
        <v>1</v>
      </c>
      <c r="E2220">
        <v>1</v>
      </c>
      <c r="F2220">
        <v>32000</v>
      </c>
      <c r="G2220">
        <v>3900003</v>
      </c>
      <c r="H2220" t="s">
        <v>994</v>
      </c>
      <c r="I2220" t="s">
        <v>995</v>
      </c>
      <c r="J2220" t="s">
        <v>34</v>
      </c>
      <c r="K2220">
        <v>0</v>
      </c>
      <c r="L2220">
        <v>125</v>
      </c>
      <c r="M2220">
        <v>30</v>
      </c>
      <c r="N2220">
        <v>0</v>
      </c>
      <c r="O2220">
        <v>0</v>
      </c>
      <c r="P2220">
        <v>0</v>
      </c>
      <c r="Q2220" t="s">
        <v>45</v>
      </c>
      <c r="T2220" t="s">
        <v>73</v>
      </c>
      <c r="U2220" t="s">
        <v>1415</v>
      </c>
      <c r="V2220" t="s">
        <v>38</v>
      </c>
      <c r="W2220" t="s">
        <v>39</v>
      </c>
      <c r="Y2220">
        <v>2013</v>
      </c>
      <c r="Z2220">
        <v>1</v>
      </c>
      <c r="AA2220" t="s">
        <v>75</v>
      </c>
      <c r="AB2220" t="s">
        <v>996</v>
      </c>
      <c r="AC2220" s="1">
        <v>41548</v>
      </c>
      <c r="AE2220" t="s">
        <v>41</v>
      </c>
    </row>
    <row r="2221" spans="1:31" x14ac:dyDescent="0.25">
      <c r="A2221">
        <v>2019</v>
      </c>
      <c r="B2221">
        <v>3</v>
      </c>
      <c r="C2221">
        <v>23</v>
      </c>
      <c r="D2221">
        <v>1</v>
      </c>
      <c r="E2221">
        <v>1</v>
      </c>
      <c r="F2221">
        <v>32000</v>
      </c>
      <c r="G2221">
        <v>3900003</v>
      </c>
      <c r="H2221" t="s">
        <v>994</v>
      </c>
      <c r="I2221" t="s">
        <v>995</v>
      </c>
      <c r="J2221" t="s">
        <v>34</v>
      </c>
      <c r="K2221">
        <v>0</v>
      </c>
      <c r="L2221">
        <v>131</v>
      </c>
      <c r="M2221">
        <v>30</v>
      </c>
      <c r="N2221">
        <v>0</v>
      </c>
      <c r="O2221">
        <v>0</v>
      </c>
      <c r="P2221">
        <v>0</v>
      </c>
      <c r="Q2221" t="s">
        <v>46</v>
      </c>
      <c r="T2221" t="s">
        <v>73</v>
      </c>
      <c r="U2221" t="s">
        <v>1415</v>
      </c>
      <c r="V2221" t="s">
        <v>38</v>
      </c>
      <c r="W2221" t="s">
        <v>39</v>
      </c>
      <c r="Y2221">
        <v>2013</v>
      </c>
      <c r="Z2221">
        <v>1</v>
      </c>
      <c r="AA2221" t="s">
        <v>75</v>
      </c>
      <c r="AB2221" t="s">
        <v>996</v>
      </c>
      <c r="AC2221" s="1">
        <v>41548</v>
      </c>
      <c r="AE2221" t="s">
        <v>41</v>
      </c>
    </row>
    <row r="2222" spans="1:31" x14ac:dyDescent="0.25">
      <c r="A2222">
        <v>2019</v>
      </c>
      <c r="B2222">
        <v>3</v>
      </c>
      <c r="C2222">
        <v>23</v>
      </c>
      <c r="D2222">
        <v>1</v>
      </c>
      <c r="E2222">
        <v>1</v>
      </c>
      <c r="F2222">
        <v>32000</v>
      </c>
      <c r="G2222">
        <v>3900003</v>
      </c>
      <c r="H2222" t="s">
        <v>994</v>
      </c>
      <c r="I2222" t="s">
        <v>995</v>
      </c>
      <c r="J2222" t="s">
        <v>34</v>
      </c>
      <c r="K2222">
        <v>0</v>
      </c>
      <c r="L2222">
        <v>133</v>
      </c>
      <c r="M2222">
        <v>30</v>
      </c>
      <c r="N2222">
        <v>0</v>
      </c>
      <c r="O2222">
        <v>0</v>
      </c>
      <c r="P2222">
        <v>0</v>
      </c>
      <c r="Q2222" t="s">
        <v>47</v>
      </c>
      <c r="T2222" t="s">
        <v>73</v>
      </c>
      <c r="U2222" t="s">
        <v>1415</v>
      </c>
      <c r="V2222" t="s">
        <v>38</v>
      </c>
      <c r="W2222" t="s">
        <v>39</v>
      </c>
      <c r="Y2222">
        <v>2013</v>
      </c>
      <c r="Z2222">
        <v>1</v>
      </c>
      <c r="AA2222" t="s">
        <v>75</v>
      </c>
      <c r="AB2222" t="s">
        <v>996</v>
      </c>
      <c r="AC2222" s="1">
        <v>41548</v>
      </c>
      <c r="AE2222" t="s">
        <v>41</v>
      </c>
    </row>
    <row r="2223" spans="1:31" x14ac:dyDescent="0.25">
      <c r="A2223">
        <v>2019</v>
      </c>
      <c r="B2223">
        <v>3</v>
      </c>
      <c r="C2223">
        <v>23</v>
      </c>
      <c r="D2223">
        <v>1</v>
      </c>
      <c r="E2223">
        <v>1</v>
      </c>
      <c r="F2223">
        <v>32000</v>
      </c>
      <c r="G2223">
        <v>3900003</v>
      </c>
      <c r="H2223" t="s">
        <v>994</v>
      </c>
      <c r="I2223" t="s">
        <v>995</v>
      </c>
      <c r="J2223" t="s">
        <v>34</v>
      </c>
      <c r="K2223">
        <v>0</v>
      </c>
      <c r="L2223">
        <v>199</v>
      </c>
      <c r="M2223">
        <v>30</v>
      </c>
      <c r="N2223">
        <v>0</v>
      </c>
      <c r="O2223">
        <v>0</v>
      </c>
      <c r="P2223">
        <v>0</v>
      </c>
      <c r="Q2223" t="s">
        <v>48</v>
      </c>
      <c r="T2223" t="s">
        <v>73</v>
      </c>
      <c r="U2223" t="s">
        <v>1415</v>
      </c>
      <c r="V2223" t="s">
        <v>38</v>
      </c>
      <c r="W2223" t="s">
        <v>39</v>
      </c>
      <c r="Y2223">
        <v>2013</v>
      </c>
      <c r="Z2223">
        <v>1</v>
      </c>
      <c r="AA2223" t="s">
        <v>75</v>
      </c>
      <c r="AB2223" t="s">
        <v>996</v>
      </c>
      <c r="AC2223" s="1">
        <v>41548</v>
      </c>
      <c r="AE2223" t="s">
        <v>41</v>
      </c>
    </row>
    <row r="2224" spans="1:31" x14ac:dyDescent="0.25">
      <c r="A2224">
        <v>2019</v>
      </c>
      <c r="B2224">
        <v>3</v>
      </c>
      <c r="C2224">
        <v>23</v>
      </c>
      <c r="D2224">
        <v>1</v>
      </c>
      <c r="E2224">
        <v>1</v>
      </c>
      <c r="F2224">
        <v>32000</v>
      </c>
      <c r="G2224">
        <v>3900003</v>
      </c>
      <c r="H2224" t="s">
        <v>994</v>
      </c>
      <c r="I2224" t="s">
        <v>995</v>
      </c>
      <c r="J2224" t="s">
        <v>34</v>
      </c>
      <c r="K2224">
        <v>0</v>
      </c>
      <c r="L2224">
        <v>232</v>
      </c>
      <c r="M2224">
        <v>30</v>
      </c>
      <c r="N2224">
        <v>0</v>
      </c>
      <c r="O2224">
        <v>0</v>
      </c>
      <c r="P2224">
        <v>0</v>
      </c>
      <c r="Q2224" t="s">
        <v>49</v>
      </c>
      <c r="T2224" t="s">
        <v>73</v>
      </c>
      <c r="U2224" t="s">
        <v>1415</v>
      </c>
      <c r="V2224" t="s">
        <v>38</v>
      </c>
      <c r="W2224" t="s">
        <v>39</v>
      </c>
      <c r="Y2224">
        <v>2013</v>
      </c>
      <c r="Z2224">
        <v>1</v>
      </c>
      <c r="AA2224" t="s">
        <v>75</v>
      </c>
      <c r="AB2224" t="s">
        <v>996</v>
      </c>
      <c r="AC2224" s="1">
        <v>41548</v>
      </c>
      <c r="AE2224" t="s">
        <v>41</v>
      </c>
    </row>
    <row r="2225" spans="1:31" x14ac:dyDescent="0.25">
      <c r="A2225">
        <v>2019</v>
      </c>
      <c r="B2225">
        <v>3</v>
      </c>
      <c r="C2225">
        <v>23</v>
      </c>
      <c r="D2225">
        <v>1</v>
      </c>
      <c r="E2225">
        <v>1</v>
      </c>
      <c r="F2225">
        <v>47000</v>
      </c>
      <c r="G2225">
        <v>3903710</v>
      </c>
      <c r="H2225" t="s">
        <v>997</v>
      </c>
      <c r="I2225" t="s">
        <v>998</v>
      </c>
      <c r="J2225" t="s">
        <v>34</v>
      </c>
      <c r="K2225">
        <f>O2225+O2226+O2227+O2228+O2229+O2230+O2231+O2232+O2233</f>
        <v>6806650</v>
      </c>
      <c r="L2225">
        <v>111</v>
      </c>
      <c r="M2225">
        <v>10</v>
      </c>
      <c r="N2225" t="s">
        <v>72</v>
      </c>
      <c r="O2225">
        <v>2400000</v>
      </c>
      <c r="P2225">
        <v>2184000</v>
      </c>
      <c r="Q2225" t="s">
        <v>36</v>
      </c>
      <c r="T2225" t="s">
        <v>73</v>
      </c>
      <c r="U2225" t="s">
        <v>139</v>
      </c>
      <c r="V2225" t="s">
        <v>38</v>
      </c>
      <c r="W2225" t="s">
        <v>39</v>
      </c>
      <c r="Y2225">
        <v>2012</v>
      </c>
      <c r="Z2225">
        <v>1</v>
      </c>
      <c r="AA2225" t="s">
        <v>75</v>
      </c>
      <c r="AB2225" t="s">
        <v>999</v>
      </c>
      <c r="AC2225" s="1">
        <v>40940</v>
      </c>
      <c r="AE2225" t="s">
        <v>41</v>
      </c>
    </row>
    <row r="2226" spans="1:31" x14ac:dyDescent="0.25">
      <c r="A2226">
        <v>2019</v>
      </c>
      <c r="B2226">
        <v>3</v>
      </c>
      <c r="C2226">
        <v>23</v>
      </c>
      <c r="D2226">
        <v>1</v>
      </c>
      <c r="E2226">
        <v>1</v>
      </c>
      <c r="F2226">
        <v>47000</v>
      </c>
      <c r="G2226">
        <v>3903710</v>
      </c>
      <c r="H2226" t="s">
        <v>997</v>
      </c>
      <c r="I2226" t="s">
        <v>998</v>
      </c>
      <c r="J2226" t="s">
        <v>34</v>
      </c>
      <c r="K2226">
        <v>0</v>
      </c>
      <c r="L2226">
        <v>113</v>
      </c>
      <c r="M2226">
        <v>30</v>
      </c>
      <c r="N2226">
        <v>0</v>
      </c>
      <c r="O2226">
        <v>0</v>
      </c>
      <c r="P2226">
        <v>0</v>
      </c>
      <c r="Q2226" t="s">
        <v>42</v>
      </c>
      <c r="T2226" t="s">
        <v>73</v>
      </c>
      <c r="U2226" t="s">
        <v>139</v>
      </c>
      <c r="V2226" t="s">
        <v>38</v>
      </c>
      <c r="W2226" t="s">
        <v>39</v>
      </c>
      <c r="Y2226">
        <v>2012</v>
      </c>
      <c r="Z2226">
        <v>1</v>
      </c>
      <c r="AA2226" t="s">
        <v>75</v>
      </c>
      <c r="AB2226" t="s">
        <v>999</v>
      </c>
      <c r="AC2226" s="1">
        <v>40940</v>
      </c>
      <c r="AE2226" t="s">
        <v>41</v>
      </c>
    </row>
    <row r="2227" spans="1:31" x14ac:dyDescent="0.25">
      <c r="A2227">
        <v>2019</v>
      </c>
      <c r="B2227">
        <v>3</v>
      </c>
      <c r="C2227">
        <v>23</v>
      </c>
      <c r="D2227">
        <v>1</v>
      </c>
      <c r="E2227">
        <v>1</v>
      </c>
      <c r="F2227">
        <v>47000</v>
      </c>
      <c r="G2227">
        <v>3903710</v>
      </c>
      <c r="H2227" t="s">
        <v>997</v>
      </c>
      <c r="I2227" t="s">
        <v>998</v>
      </c>
      <c r="J2227" t="s">
        <v>34</v>
      </c>
      <c r="K2227">
        <v>0</v>
      </c>
      <c r="L2227">
        <v>114</v>
      </c>
      <c r="M2227">
        <v>10</v>
      </c>
      <c r="N2227">
        <v>0</v>
      </c>
      <c r="O2227">
        <v>0</v>
      </c>
      <c r="P2227">
        <v>0</v>
      </c>
      <c r="Q2227" t="s">
        <v>43</v>
      </c>
      <c r="T2227" t="s">
        <v>73</v>
      </c>
      <c r="U2227" t="s">
        <v>139</v>
      </c>
      <c r="V2227" t="s">
        <v>38</v>
      </c>
      <c r="W2227" t="s">
        <v>39</v>
      </c>
      <c r="Y2227">
        <v>2012</v>
      </c>
      <c r="Z2227">
        <v>1</v>
      </c>
      <c r="AA2227" t="s">
        <v>75</v>
      </c>
      <c r="AB2227" t="s">
        <v>999</v>
      </c>
      <c r="AC2227" s="1">
        <v>40940</v>
      </c>
      <c r="AE2227" t="s">
        <v>41</v>
      </c>
    </row>
    <row r="2228" spans="1:31" x14ac:dyDescent="0.25">
      <c r="A2228">
        <v>2019</v>
      </c>
      <c r="B2228">
        <v>3</v>
      </c>
      <c r="C2228">
        <v>23</v>
      </c>
      <c r="D2228">
        <v>1</v>
      </c>
      <c r="E2228">
        <v>1</v>
      </c>
      <c r="F2228">
        <v>47000</v>
      </c>
      <c r="G2228">
        <v>3903710</v>
      </c>
      <c r="H2228" t="s">
        <v>997</v>
      </c>
      <c r="I2228" t="s">
        <v>998</v>
      </c>
      <c r="J2228" t="s">
        <v>34</v>
      </c>
      <c r="K2228">
        <v>0</v>
      </c>
      <c r="L2228">
        <v>123</v>
      </c>
      <c r="M2228">
        <v>30</v>
      </c>
      <c r="N2228">
        <v>0</v>
      </c>
      <c r="O2228">
        <v>0</v>
      </c>
      <c r="P2228">
        <v>0</v>
      </c>
      <c r="Q2228" t="s">
        <v>44</v>
      </c>
      <c r="T2228" t="s">
        <v>73</v>
      </c>
      <c r="U2228" t="s">
        <v>139</v>
      </c>
      <c r="V2228" t="s">
        <v>38</v>
      </c>
      <c r="W2228" t="s">
        <v>39</v>
      </c>
      <c r="Y2228">
        <v>2012</v>
      </c>
      <c r="Z2228">
        <v>1</v>
      </c>
      <c r="AA2228" t="s">
        <v>75</v>
      </c>
      <c r="AB2228" t="s">
        <v>999</v>
      </c>
      <c r="AC2228" s="1">
        <v>40940</v>
      </c>
      <c r="AE2228" t="s">
        <v>41</v>
      </c>
    </row>
    <row r="2229" spans="1:31" x14ac:dyDescent="0.25">
      <c r="A2229">
        <v>2019</v>
      </c>
      <c r="B2229">
        <v>3</v>
      </c>
      <c r="C2229">
        <v>23</v>
      </c>
      <c r="D2229">
        <v>1</v>
      </c>
      <c r="E2229">
        <v>1</v>
      </c>
      <c r="F2229">
        <v>47000</v>
      </c>
      <c r="G2229">
        <v>3903710</v>
      </c>
      <c r="H2229" t="s">
        <v>997</v>
      </c>
      <c r="I2229" t="s">
        <v>998</v>
      </c>
      <c r="J2229" t="s">
        <v>34</v>
      </c>
      <c r="K2229">
        <v>0</v>
      </c>
      <c r="L2229">
        <v>125</v>
      </c>
      <c r="M2229">
        <v>30</v>
      </c>
      <c r="N2229">
        <v>0</v>
      </c>
      <c r="O2229">
        <v>0</v>
      </c>
      <c r="P2229">
        <v>0</v>
      </c>
      <c r="Q2229" t="s">
        <v>45</v>
      </c>
      <c r="T2229" t="s">
        <v>73</v>
      </c>
      <c r="U2229" t="s">
        <v>139</v>
      </c>
      <c r="V2229" t="s">
        <v>38</v>
      </c>
      <c r="W2229" t="s">
        <v>39</v>
      </c>
      <c r="Y2229">
        <v>2012</v>
      </c>
      <c r="Z2229">
        <v>1</v>
      </c>
      <c r="AA2229" t="s">
        <v>75</v>
      </c>
      <c r="AB2229" t="s">
        <v>999</v>
      </c>
      <c r="AC2229" s="1">
        <v>40940</v>
      </c>
      <c r="AE2229" t="s">
        <v>41</v>
      </c>
    </row>
    <row r="2230" spans="1:31" x14ac:dyDescent="0.25">
      <c r="A2230">
        <v>2019</v>
      </c>
      <c r="B2230">
        <v>3</v>
      </c>
      <c r="C2230">
        <v>23</v>
      </c>
      <c r="D2230">
        <v>1</v>
      </c>
      <c r="E2230">
        <v>1</v>
      </c>
      <c r="F2230">
        <v>47000</v>
      </c>
      <c r="G2230">
        <v>3903710</v>
      </c>
      <c r="H2230" t="s">
        <v>997</v>
      </c>
      <c r="I2230" t="s">
        <v>998</v>
      </c>
      <c r="J2230" t="s">
        <v>34</v>
      </c>
      <c r="K2230">
        <v>0</v>
      </c>
      <c r="L2230">
        <v>131</v>
      </c>
      <c r="M2230">
        <v>30</v>
      </c>
      <c r="N2230">
        <v>0</v>
      </c>
      <c r="O2230">
        <v>0</v>
      </c>
      <c r="P2230">
        <v>0</v>
      </c>
      <c r="Q2230" t="s">
        <v>46</v>
      </c>
      <c r="T2230" t="s">
        <v>73</v>
      </c>
      <c r="U2230" t="s">
        <v>139</v>
      </c>
      <c r="V2230" t="s">
        <v>38</v>
      </c>
      <c r="W2230" t="s">
        <v>39</v>
      </c>
      <c r="Y2230">
        <v>2012</v>
      </c>
      <c r="Z2230">
        <v>1</v>
      </c>
      <c r="AA2230" t="s">
        <v>75</v>
      </c>
      <c r="AB2230" t="s">
        <v>999</v>
      </c>
      <c r="AC2230" s="1">
        <v>40940</v>
      </c>
      <c r="AE2230" t="s">
        <v>41</v>
      </c>
    </row>
    <row r="2231" spans="1:31" x14ac:dyDescent="0.25">
      <c r="A2231">
        <v>2019</v>
      </c>
      <c r="B2231">
        <v>3</v>
      </c>
      <c r="C2231">
        <v>23</v>
      </c>
      <c r="D2231">
        <v>1</v>
      </c>
      <c r="E2231">
        <v>1</v>
      </c>
      <c r="F2231">
        <v>47000</v>
      </c>
      <c r="G2231">
        <v>3903710</v>
      </c>
      <c r="H2231" t="s">
        <v>997</v>
      </c>
      <c r="I2231" t="s">
        <v>998</v>
      </c>
      <c r="J2231" t="s">
        <v>34</v>
      </c>
      <c r="K2231">
        <v>0</v>
      </c>
      <c r="L2231">
        <v>133</v>
      </c>
      <c r="M2231">
        <v>30</v>
      </c>
      <c r="N2231">
        <v>0</v>
      </c>
      <c r="O2231">
        <v>0</v>
      </c>
      <c r="P2231">
        <v>0</v>
      </c>
      <c r="Q2231" t="s">
        <v>47</v>
      </c>
      <c r="T2231" t="s">
        <v>73</v>
      </c>
      <c r="U2231" t="s">
        <v>139</v>
      </c>
      <c r="V2231" t="s">
        <v>38</v>
      </c>
      <c r="W2231" t="s">
        <v>39</v>
      </c>
      <c r="Y2231">
        <v>2012</v>
      </c>
      <c r="Z2231">
        <v>1</v>
      </c>
      <c r="AA2231" t="s">
        <v>75</v>
      </c>
      <c r="AB2231" t="s">
        <v>999</v>
      </c>
      <c r="AC2231" s="1">
        <v>40940</v>
      </c>
      <c r="AE2231" t="s">
        <v>41</v>
      </c>
    </row>
    <row r="2232" spans="1:31" x14ac:dyDescent="0.25">
      <c r="A2232">
        <v>2019</v>
      </c>
      <c r="B2232">
        <v>3</v>
      </c>
      <c r="C2232">
        <v>23</v>
      </c>
      <c r="D2232">
        <v>1</v>
      </c>
      <c r="E2232">
        <v>1</v>
      </c>
      <c r="F2232">
        <v>47000</v>
      </c>
      <c r="G2232">
        <v>3903710</v>
      </c>
      <c r="H2232" t="s">
        <v>997</v>
      </c>
      <c r="I2232" t="s">
        <v>998</v>
      </c>
      <c r="J2232" t="s">
        <v>34</v>
      </c>
      <c r="K2232">
        <v>0</v>
      </c>
      <c r="L2232">
        <v>199</v>
      </c>
      <c r="M2232">
        <v>30</v>
      </c>
      <c r="N2232">
        <v>0</v>
      </c>
      <c r="O2232">
        <v>0</v>
      </c>
      <c r="P2232">
        <v>0</v>
      </c>
      <c r="Q2232" t="s">
        <v>48</v>
      </c>
      <c r="T2232" t="s">
        <v>73</v>
      </c>
      <c r="U2232" t="s">
        <v>139</v>
      </c>
      <c r="V2232" t="s">
        <v>38</v>
      </c>
      <c r="W2232" t="s">
        <v>39</v>
      </c>
      <c r="Y2232">
        <v>2012</v>
      </c>
      <c r="Z2232">
        <v>1</v>
      </c>
      <c r="AA2232" t="s">
        <v>75</v>
      </c>
      <c r="AB2232" t="s">
        <v>999</v>
      </c>
      <c r="AC2232" s="1">
        <v>40940</v>
      </c>
      <c r="AE2232" t="s">
        <v>41</v>
      </c>
    </row>
    <row r="2233" spans="1:31" x14ac:dyDescent="0.25">
      <c r="A2233">
        <v>2019</v>
      </c>
      <c r="B2233">
        <v>3</v>
      </c>
      <c r="C2233">
        <v>23</v>
      </c>
      <c r="D2233">
        <v>1</v>
      </c>
      <c r="E2233">
        <v>1</v>
      </c>
      <c r="F2233">
        <v>47000</v>
      </c>
      <c r="G2233">
        <v>3903710</v>
      </c>
      <c r="H2233" t="s">
        <v>997</v>
      </c>
      <c r="I2233" t="s">
        <v>998</v>
      </c>
      <c r="J2233" t="s">
        <v>34</v>
      </c>
      <c r="K2233">
        <v>0</v>
      </c>
      <c r="L2233">
        <v>232</v>
      </c>
      <c r="M2233">
        <v>30</v>
      </c>
      <c r="N2233">
        <v>0</v>
      </c>
      <c r="O2233">
        <f>1279350+1563650+1563650</f>
        <v>4406650</v>
      </c>
      <c r="P2233">
        <f>1273350+1563650+1563650</f>
        <v>4400650</v>
      </c>
      <c r="Q2233" t="s">
        <v>49</v>
      </c>
      <c r="T2233" t="s">
        <v>73</v>
      </c>
      <c r="U2233" t="s">
        <v>139</v>
      </c>
      <c r="V2233" t="s">
        <v>38</v>
      </c>
      <c r="W2233" t="s">
        <v>39</v>
      </c>
      <c r="Y2233">
        <v>2012</v>
      </c>
      <c r="Z2233">
        <v>1</v>
      </c>
      <c r="AA2233" t="s">
        <v>75</v>
      </c>
      <c r="AB2233" t="s">
        <v>999</v>
      </c>
      <c r="AC2233" s="1">
        <v>40940</v>
      </c>
      <c r="AE2233" t="s">
        <v>41</v>
      </c>
    </row>
    <row r="2234" spans="1:31" x14ac:dyDescent="0.25">
      <c r="A2234">
        <v>2019</v>
      </c>
      <c r="B2234">
        <v>3</v>
      </c>
      <c r="C2234">
        <v>23</v>
      </c>
      <c r="D2234">
        <v>1</v>
      </c>
      <c r="E2234">
        <v>1</v>
      </c>
      <c r="F2234">
        <v>35000</v>
      </c>
      <c r="G2234">
        <v>3910192</v>
      </c>
      <c r="H2234" t="s">
        <v>1000</v>
      </c>
      <c r="I2234" t="s">
        <v>1001</v>
      </c>
      <c r="J2234" t="s">
        <v>34</v>
      </c>
      <c r="K2234">
        <f>O2234+O2235+O2236+O2237+O2238+O2239+O2240+O2241+O2242</f>
        <v>10378050</v>
      </c>
      <c r="L2234">
        <v>111</v>
      </c>
      <c r="M2234">
        <v>10</v>
      </c>
      <c r="N2234" t="s">
        <v>90</v>
      </c>
      <c r="O2234">
        <v>3200000</v>
      </c>
      <c r="P2234">
        <v>2912000</v>
      </c>
      <c r="Q2234" t="s">
        <v>36</v>
      </c>
      <c r="T2234" t="s">
        <v>73</v>
      </c>
      <c r="U2234" t="s">
        <v>139</v>
      </c>
      <c r="V2234" t="s">
        <v>38</v>
      </c>
      <c r="W2234" t="s">
        <v>39</v>
      </c>
      <c r="Y2234">
        <v>2009</v>
      </c>
      <c r="Z2234">
        <v>1</v>
      </c>
      <c r="AA2234" t="s">
        <v>75</v>
      </c>
      <c r="AB2234" t="s">
        <v>1002</v>
      </c>
      <c r="AC2234" s="1">
        <v>39814</v>
      </c>
      <c r="AE2234" t="s">
        <v>41</v>
      </c>
    </row>
    <row r="2235" spans="1:31" x14ac:dyDescent="0.25">
      <c r="A2235">
        <v>2019</v>
      </c>
      <c r="B2235">
        <v>3</v>
      </c>
      <c r="C2235">
        <v>23</v>
      </c>
      <c r="D2235">
        <v>1</v>
      </c>
      <c r="E2235">
        <v>1</v>
      </c>
      <c r="F2235">
        <v>35000</v>
      </c>
      <c r="G2235">
        <v>3910192</v>
      </c>
      <c r="H2235" t="s">
        <v>1000</v>
      </c>
      <c r="I2235" t="s">
        <v>1001</v>
      </c>
      <c r="J2235" t="s">
        <v>34</v>
      </c>
      <c r="K2235">
        <v>0</v>
      </c>
      <c r="L2235">
        <v>113</v>
      </c>
      <c r="M2235">
        <v>30</v>
      </c>
      <c r="N2235">
        <v>0</v>
      </c>
      <c r="O2235">
        <v>0</v>
      </c>
      <c r="P2235">
        <v>0</v>
      </c>
      <c r="Q2235" t="s">
        <v>42</v>
      </c>
      <c r="T2235" t="s">
        <v>73</v>
      </c>
      <c r="U2235" t="s">
        <v>139</v>
      </c>
      <c r="V2235" t="s">
        <v>38</v>
      </c>
      <c r="W2235" t="s">
        <v>39</v>
      </c>
      <c r="Y2235">
        <v>2009</v>
      </c>
      <c r="Z2235">
        <v>1</v>
      </c>
      <c r="AA2235" t="s">
        <v>75</v>
      </c>
      <c r="AB2235" t="s">
        <v>1002</v>
      </c>
      <c r="AC2235" s="1">
        <v>39814</v>
      </c>
      <c r="AE2235" t="s">
        <v>41</v>
      </c>
    </row>
    <row r="2236" spans="1:31" x14ac:dyDescent="0.25">
      <c r="A2236">
        <v>2019</v>
      </c>
      <c r="B2236">
        <v>3</v>
      </c>
      <c r="C2236">
        <v>23</v>
      </c>
      <c r="D2236">
        <v>1</v>
      </c>
      <c r="E2236">
        <v>1</v>
      </c>
      <c r="F2236">
        <v>35000</v>
      </c>
      <c r="G2236">
        <v>3910192</v>
      </c>
      <c r="H2236" t="s">
        <v>1000</v>
      </c>
      <c r="I2236" t="s">
        <v>1001</v>
      </c>
      <c r="J2236" t="s">
        <v>34</v>
      </c>
      <c r="K2236">
        <v>0</v>
      </c>
      <c r="L2236">
        <v>114</v>
      </c>
      <c r="M2236">
        <v>10</v>
      </c>
      <c r="N2236">
        <v>0</v>
      </c>
      <c r="O2236">
        <v>0</v>
      </c>
      <c r="P2236">
        <v>0</v>
      </c>
      <c r="Q2236" t="s">
        <v>43</v>
      </c>
      <c r="T2236" t="s">
        <v>73</v>
      </c>
      <c r="U2236" t="s">
        <v>139</v>
      </c>
      <c r="V2236" t="s">
        <v>38</v>
      </c>
      <c r="W2236" t="s">
        <v>39</v>
      </c>
      <c r="Y2236">
        <v>2009</v>
      </c>
      <c r="Z2236">
        <v>1</v>
      </c>
      <c r="AA2236" t="s">
        <v>75</v>
      </c>
      <c r="AB2236" t="s">
        <v>1002</v>
      </c>
      <c r="AC2236" s="1">
        <v>39814</v>
      </c>
      <c r="AE2236" t="s">
        <v>41</v>
      </c>
    </row>
    <row r="2237" spans="1:31" x14ac:dyDescent="0.25">
      <c r="A2237">
        <v>2019</v>
      </c>
      <c r="B2237">
        <v>3</v>
      </c>
      <c r="C2237">
        <v>23</v>
      </c>
      <c r="D2237">
        <v>1</v>
      </c>
      <c r="E2237">
        <v>1</v>
      </c>
      <c r="F2237">
        <v>35000</v>
      </c>
      <c r="G2237">
        <v>3910192</v>
      </c>
      <c r="H2237" t="s">
        <v>1000</v>
      </c>
      <c r="I2237" t="s">
        <v>1001</v>
      </c>
      <c r="J2237" t="s">
        <v>34</v>
      </c>
      <c r="K2237">
        <v>0</v>
      </c>
      <c r="L2237">
        <v>123</v>
      </c>
      <c r="M2237">
        <v>30</v>
      </c>
      <c r="N2237">
        <v>0</v>
      </c>
      <c r="O2237">
        <v>0</v>
      </c>
      <c r="P2237">
        <v>0</v>
      </c>
      <c r="Q2237" t="s">
        <v>44</v>
      </c>
      <c r="T2237" t="s">
        <v>73</v>
      </c>
      <c r="U2237" t="s">
        <v>139</v>
      </c>
      <c r="V2237" t="s">
        <v>38</v>
      </c>
      <c r="W2237" t="s">
        <v>39</v>
      </c>
      <c r="Y2237">
        <v>2009</v>
      </c>
      <c r="Z2237">
        <v>1</v>
      </c>
      <c r="AA2237" t="s">
        <v>75</v>
      </c>
      <c r="AB2237" t="s">
        <v>1002</v>
      </c>
      <c r="AC2237" s="1">
        <v>39814</v>
      </c>
      <c r="AE2237" t="s">
        <v>41</v>
      </c>
    </row>
    <row r="2238" spans="1:31" x14ac:dyDescent="0.25">
      <c r="A2238">
        <v>2019</v>
      </c>
      <c r="B2238">
        <v>3</v>
      </c>
      <c r="C2238">
        <v>23</v>
      </c>
      <c r="D2238">
        <v>1</v>
      </c>
      <c r="E2238">
        <v>1</v>
      </c>
      <c r="F2238">
        <v>35000</v>
      </c>
      <c r="G2238">
        <v>3910192</v>
      </c>
      <c r="H2238" t="s">
        <v>1000</v>
      </c>
      <c r="I2238" t="s">
        <v>1001</v>
      </c>
      <c r="J2238" t="s">
        <v>34</v>
      </c>
      <c r="K2238">
        <v>0</v>
      </c>
      <c r="L2238">
        <v>125</v>
      </c>
      <c r="M2238">
        <v>30</v>
      </c>
      <c r="N2238">
        <v>0</v>
      </c>
      <c r="O2238">
        <v>0</v>
      </c>
      <c r="P2238">
        <v>0</v>
      </c>
      <c r="Q2238" t="s">
        <v>45</v>
      </c>
      <c r="T2238" t="s">
        <v>73</v>
      </c>
      <c r="U2238" t="s">
        <v>139</v>
      </c>
      <c r="V2238" t="s">
        <v>38</v>
      </c>
      <c r="W2238" t="s">
        <v>39</v>
      </c>
      <c r="Y2238">
        <v>2009</v>
      </c>
      <c r="Z2238">
        <v>1</v>
      </c>
      <c r="AA2238" t="s">
        <v>75</v>
      </c>
      <c r="AB2238" t="s">
        <v>1002</v>
      </c>
      <c r="AC2238" s="1">
        <v>39814</v>
      </c>
      <c r="AE2238" t="s">
        <v>41</v>
      </c>
    </row>
    <row r="2239" spans="1:31" x14ac:dyDescent="0.25">
      <c r="A2239">
        <v>2019</v>
      </c>
      <c r="B2239">
        <v>3</v>
      </c>
      <c r="C2239">
        <v>23</v>
      </c>
      <c r="D2239">
        <v>1</v>
      </c>
      <c r="E2239">
        <v>1</v>
      </c>
      <c r="F2239">
        <v>35000</v>
      </c>
      <c r="G2239">
        <v>3910192</v>
      </c>
      <c r="H2239" t="s">
        <v>1000</v>
      </c>
      <c r="I2239" t="s">
        <v>1001</v>
      </c>
      <c r="J2239" t="s">
        <v>34</v>
      </c>
      <c r="K2239">
        <v>0</v>
      </c>
      <c r="L2239">
        <v>131</v>
      </c>
      <c r="M2239">
        <v>30</v>
      </c>
      <c r="N2239">
        <v>0</v>
      </c>
      <c r="O2239">
        <v>0</v>
      </c>
      <c r="P2239">
        <v>0</v>
      </c>
      <c r="Q2239" t="s">
        <v>46</v>
      </c>
      <c r="T2239" t="s">
        <v>73</v>
      </c>
      <c r="U2239" t="s">
        <v>139</v>
      </c>
      <c r="V2239" t="s">
        <v>38</v>
      </c>
      <c r="W2239" t="s">
        <v>39</v>
      </c>
      <c r="Y2239">
        <v>2009</v>
      </c>
      <c r="Z2239">
        <v>1</v>
      </c>
      <c r="AA2239" t="s">
        <v>75</v>
      </c>
      <c r="AB2239" t="s">
        <v>1002</v>
      </c>
      <c r="AC2239" s="1">
        <v>39814</v>
      </c>
      <c r="AE2239" t="s">
        <v>41</v>
      </c>
    </row>
    <row r="2240" spans="1:31" x14ac:dyDescent="0.25">
      <c r="A2240">
        <v>2019</v>
      </c>
      <c r="B2240">
        <v>3</v>
      </c>
      <c r="C2240">
        <v>23</v>
      </c>
      <c r="D2240">
        <v>1</v>
      </c>
      <c r="E2240">
        <v>1</v>
      </c>
      <c r="F2240">
        <v>35000</v>
      </c>
      <c r="G2240">
        <v>3910192</v>
      </c>
      <c r="H2240" t="s">
        <v>1000</v>
      </c>
      <c r="I2240" t="s">
        <v>1001</v>
      </c>
      <c r="J2240" t="s">
        <v>34</v>
      </c>
      <c r="K2240">
        <v>0</v>
      </c>
      <c r="L2240">
        <v>133</v>
      </c>
      <c r="M2240">
        <v>30</v>
      </c>
      <c r="N2240">
        <v>0</v>
      </c>
      <c r="O2240">
        <v>0</v>
      </c>
      <c r="P2240">
        <v>0</v>
      </c>
      <c r="Q2240" t="s">
        <v>47</v>
      </c>
      <c r="T2240" t="s">
        <v>73</v>
      </c>
      <c r="U2240" t="s">
        <v>139</v>
      </c>
      <c r="V2240" t="s">
        <v>38</v>
      </c>
      <c r="W2240" t="s">
        <v>39</v>
      </c>
      <c r="Y2240">
        <v>2009</v>
      </c>
      <c r="Z2240">
        <v>1</v>
      </c>
      <c r="AA2240" t="s">
        <v>75</v>
      </c>
      <c r="AB2240" t="s">
        <v>1002</v>
      </c>
      <c r="AC2240" s="1">
        <v>39814</v>
      </c>
      <c r="AE2240" t="s">
        <v>41</v>
      </c>
    </row>
    <row r="2241" spans="1:31" x14ac:dyDescent="0.25">
      <c r="A2241">
        <v>2019</v>
      </c>
      <c r="B2241">
        <v>3</v>
      </c>
      <c r="C2241">
        <v>23</v>
      </c>
      <c r="D2241">
        <v>1</v>
      </c>
      <c r="E2241">
        <v>1</v>
      </c>
      <c r="F2241">
        <v>35000</v>
      </c>
      <c r="G2241">
        <v>3910192</v>
      </c>
      <c r="H2241" t="s">
        <v>1000</v>
      </c>
      <c r="I2241" t="s">
        <v>1001</v>
      </c>
      <c r="J2241" t="s">
        <v>34</v>
      </c>
      <c r="K2241">
        <v>0</v>
      </c>
      <c r="L2241">
        <v>199</v>
      </c>
      <c r="M2241">
        <v>30</v>
      </c>
      <c r="N2241">
        <v>0</v>
      </c>
      <c r="O2241">
        <v>0</v>
      </c>
      <c r="P2241">
        <v>0</v>
      </c>
      <c r="Q2241" t="s">
        <v>48</v>
      </c>
      <c r="T2241" t="s">
        <v>73</v>
      </c>
      <c r="U2241" t="s">
        <v>139</v>
      </c>
      <c r="V2241" t="s">
        <v>38</v>
      </c>
      <c r="W2241" t="s">
        <v>39</v>
      </c>
      <c r="Y2241">
        <v>2009</v>
      </c>
      <c r="Z2241">
        <v>1</v>
      </c>
      <c r="AA2241" t="s">
        <v>75</v>
      </c>
      <c r="AB2241" t="s">
        <v>1002</v>
      </c>
      <c r="AC2241" s="1">
        <v>39814</v>
      </c>
      <c r="AE2241" t="s">
        <v>41</v>
      </c>
    </row>
    <row r="2242" spans="1:31" x14ac:dyDescent="0.25">
      <c r="A2242">
        <v>2019</v>
      </c>
      <c r="B2242">
        <v>3</v>
      </c>
      <c r="C2242">
        <v>23</v>
      </c>
      <c r="D2242">
        <v>1</v>
      </c>
      <c r="E2242">
        <v>1</v>
      </c>
      <c r="F2242">
        <v>35000</v>
      </c>
      <c r="G2242">
        <v>3910192</v>
      </c>
      <c r="H2242" t="s">
        <v>1000</v>
      </c>
      <c r="I2242" t="s">
        <v>1001</v>
      </c>
      <c r="J2242" t="s">
        <v>34</v>
      </c>
      <c r="K2242">
        <v>0</v>
      </c>
      <c r="L2242">
        <v>232</v>
      </c>
      <c r="M2242">
        <v>30</v>
      </c>
      <c r="N2242">
        <v>0</v>
      </c>
      <c r="O2242">
        <f>2083950+2547050+2547050</f>
        <v>7178050</v>
      </c>
      <c r="P2242">
        <f>2083950+2547050+2547050</f>
        <v>7178050</v>
      </c>
      <c r="Q2242" t="s">
        <v>49</v>
      </c>
      <c r="T2242" t="s">
        <v>73</v>
      </c>
      <c r="U2242" t="s">
        <v>139</v>
      </c>
      <c r="V2242" t="s">
        <v>38</v>
      </c>
      <c r="W2242" t="s">
        <v>39</v>
      </c>
      <c r="Y2242">
        <v>2009</v>
      </c>
      <c r="Z2242">
        <v>1</v>
      </c>
      <c r="AA2242" t="s">
        <v>75</v>
      </c>
      <c r="AB2242" t="s">
        <v>1002</v>
      </c>
      <c r="AC2242" s="1">
        <v>39814</v>
      </c>
      <c r="AE2242" t="s">
        <v>41</v>
      </c>
    </row>
    <row r="2243" spans="1:31" x14ac:dyDescent="0.25">
      <c r="A2243">
        <v>2019</v>
      </c>
      <c r="B2243">
        <v>3</v>
      </c>
      <c r="C2243">
        <v>23</v>
      </c>
      <c r="D2243">
        <v>1</v>
      </c>
      <c r="E2243">
        <v>1</v>
      </c>
      <c r="F2243">
        <v>35000</v>
      </c>
      <c r="G2243">
        <v>3911382</v>
      </c>
      <c r="H2243" t="s">
        <v>1003</v>
      </c>
      <c r="I2243" t="s">
        <v>1004</v>
      </c>
      <c r="J2243" t="s">
        <v>34</v>
      </c>
      <c r="K2243">
        <f>O2243+O2244+O2245+O2246+O2247+O2248+O2249+O2250+O2251</f>
        <v>2953492</v>
      </c>
      <c r="L2243">
        <v>111</v>
      </c>
      <c r="M2243">
        <v>10</v>
      </c>
      <c r="N2243" t="s">
        <v>805</v>
      </c>
      <c r="O2243">
        <v>2200000</v>
      </c>
      <c r="P2243">
        <v>2002000</v>
      </c>
      <c r="Q2243" t="s">
        <v>36</v>
      </c>
      <c r="T2243" t="s">
        <v>806</v>
      </c>
      <c r="U2243" t="s">
        <v>169</v>
      </c>
      <c r="V2243" t="s">
        <v>38</v>
      </c>
      <c r="W2243" t="s">
        <v>39</v>
      </c>
      <c r="Y2243">
        <v>2018</v>
      </c>
      <c r="Z2243">
        <v>1</v>
      </c>
      <c r="AA2243" t="s">
        <v>474</v>
      </c>
      <c r="AB2243" t="s">
        <v>1005</v>
      </c>
      <c r="AC2243" s="1">
        <v>43313</v>
      </c>
      <c r="AE2243" t="s">
        <v>41</v>
      </c>
    </row>
    <row r="2244" spans="1:31" x14ac:dyDescent="0.25">
      <c r="A2244">
        <v>2019</v>
      </c>
      <c r="B2244">
        <v>3</v>
      </c>
      <c r="C2244">
        <v>23</v>
      </c>
      <c r="D2244">
        <v>1</v>
      </c>
      <c r="E2244">
        <v>1</v>
      </c>
      <c r="F2244">
        <v>35000</v>
      </c>
      <c r="G2244">
        <v>3911382</v>
      </c>
      <c r="H2244" t="s">
        <v>1003</v>
      </c>
      <c r="I2244" t="s">
        <v>1004</v>
      </c>
      <c r="J2244" t="s">
        <v>34</v>
      </c>
      <c r="K2244">
        <v>0</v>
      </c>
      <c r="L2244">
        <v>113</v>
      </c>
      <c r="M2244">
        <v>30</v>
      </c>
      <c r="N2244">
        <v>0</v>
      </c>
      <c r="O2244">
        <v>0</v>
      </c>
      <c r="P2244">
        <v>0</v>
      </c>
      <c r="Q2244" t="s">
        <v>42</v>
      </c>
      <c r="T2244" t="s">
        <v>806</v>
      </c>
      <c r="U2244" t="s">
        <v>169</v>
      </c>
      <c r="V2244" t="s">
        <v>38</v>
      </c>
      <c r="W2244" t="s">
        <v>39</v>
      </c>
      <c r="Y2244">
        <v>2018</v>
      </c>
      <c r="Z2244">
        <v>1</v>
      </c>
      <c r="AA2244" t="s">
        <v>474</v>
      </c>
      <c r="AB2244" t="s">
        <v>1005</v>
      </c>
      <c r="AC2244" s="1">
        <v>43313</v>
      </c>
      <c r="AE2244" t="s">
        <v>41</v>
      </c>
    </row>
    <row r="2245" spans="1:31" x14ac:dyDescent="0.25">
      <c r="A2245">
        <v>2019</v>
      </c>
      <c r="B2245">
        <v>3</v>
      </c>
      <c r="C2245">
        <v>23</v>
      </c>
      <c r="D2245">
        <v>1</v>
      </c>
      <c r="E2245">
        <v>1</v>
      </c>
      <c r="F2245">
        <v>35000</v>
      </c>
      <c r="G2245">
        <v>3911382</v>
      </c>
      <c r="H2245" t="s">
        <v>1003</v>
      </c>
      <c r="I2245" t="s">
        <v>1004</v>
      </c>
      <c r="J2245" t="s">
        <v>34</v>
      </c>
      <c r="K2245">
        <v>0</v>
      </c>
      <c r="L2245">
        <v>114</v>
      </c>
      <c r="M2245">
        <v>10</v>
      </c>
      <c r="N2245">
        <v>0</v>
      </c>
      <c r="O2245">
        <v>0</v>
      </c>
      <c r="P2245">
        <v>0</v>
      </c>
      <c r="Q2245" t="s">
        <v>43</v>
      </c>
      <c r="T2245" t="s">
        <v>806</v>
      </c>
      <c r="U2245" t="s">
        <v>169</v>
      </c>
      <c r="V2245" t="s">
        <v>38</v>
      </c>
      <c r="W2245" t="s">
        <v>39</v>
      </c>
      <c r="Y2245">
        <v>2018</v>
      </c>
      <c r="Z2245">
        <v>1</v>
      </c>
      <c r="AA2245" t="s">
        <v>474</v>
      </c>
      <c r="AB2245" t="s">
        <v>1005</v>
      </c>
      <c r="AC2245" s="1">
        <v>43313</v>
      </c>
      <c r="AE2245" t="s">
        <v>41</v>
      </c>
    </row>
    <row r="2246" spans="1:31" x14ac:dyDescent="0.25">
      <c r="A2246">
        <v>2019</v>
      </c>
      <c r="B2246">
        <v>3</v>
      </c>
      <c r="C2246">
        <v>23</v>
      </c>
      <c r="D2246">
        <v>1</v>
      </c>
      <c r="E2246">
        <v>1</v>
      </c>
      <c r="F2246">
        <v>35000</v>
      </c>
      <c r="G2246">
        <v>3911382</v>
      </c>
      <c r="H2246" t="s">
        <v>1003</v>
      </c>
      <c r="I2246" t="s">
        <v>1004</v>
      </c>
      <c r="J2246" t="s">
        <v>34</v>
      </c>
      <c r="K2246">
        <v>0</v>
      </c>
      <c r="L2246">
        <v>123</v>
      </c>
      <c r="M2246">
        <v>30</v>
      </c>
      <c r="N2246">
        <v>0</v>
      </c>
      <c r="O2246">
        <v>93492</v>
      </c>
      <c r="P2246">
        <v>93492</v>
      </c>
      <c r="Q2246" t="s">
        <v>44</v>
      </c>
      <c r="T2246" t="s">
        <v>806</v>
      </c>
      <c r="U2246" t="s">
        <v>169</v>
      </c>
      <c r="V2246" t="s">
        <v>38</v>
      </c>
      <c r="W2246" t="s">
        <v>39</v>
      </c>
      <c r="Y2246">
        <v>2018</v>
      </c>
      <c r="Z2246">
        <v>1</v>
      </c>
      <c r="AA2246" t="s">
        <v>474</v>
      </c>
      <c r="AB2246" t="s">
        <v>1005</v>
      </c>
      <c r="AC2246" s="1">
        <v>43313</v>
      </c>
      <c r="AE2246" t="s">
        <v>41</v>
      </c>
    </row>
    <row r="2247" spans="1:31" x14ac:dyDescent="0.25">
      <c r="A2247">
        <v>2019</v>
      </c>
      <c r="B2247">
        <v>3</v>
      </c>
      <c r="C2247">
        <v>23</v>
      </c>
      <c r="D2247">
        <v>1</v>
      </c>
      <c r="E2247">
        <v>1</v>
      </c>
      <c r="F2247">
        <v>35000</v>
      </c>
      <c r="G2247">
        <v>3911382</v>
      </c>
      <c r="H2247" t="s">
        <v>1003</v>
      </c>
      <c r="I2247" t="s">
        <v>1004</v>
      </c>
      <c r="J2247" t="s">
        <v>34</v>
      </c>
      <c r="K2247">
        <v>0</v>
      </c>
      <c r="L2247">
        <v>125</v>
      </c>
      <c r="M2247">
        <v>30</v>
      </c>
      <c r="N2247">
        <v>0</v>
      </c>
      <c r="O2247">
        <v>0</v>
      </c>
      <c r="P2247">
        <v>0</v>
      </c>
      <c r="Q2247" t="s">
        <v>45</v>
      </c>
      <c r="T2247" t="s">
        <v>806</v>
      </c>
      <c r="U2247" t="s">
        <v>169</v>
      </c>
      <c r="V2247" t="s">
        <v>38</v>
      </c>
      <c r="W2247" t="s">
        <v>39</v>
      </c>
      <c r="Y2247">
        <v>2018</v>
      </c>
      <c r="Z2247">
        <v>1</v>
      </c>
      <c r="AA2247" t="s">
        <v>474</v>
      </c>
      <c r="AB2247" t="s">
        <v>1005</v>
      </c>
      <c r="AC2247" s="1">
        <v>43313</v>
      </c>
      <c r="AE2247" t="s">
        <v>41</v>
      </c>
    </row>
    <row r="2248" spans="1:31" x14ac:dyDescent="0.25">
      <c r="A2248">
        <v>2019</v>
      </c>
      <c r="B2248">
        <v>3</v>
      </c>
      <c r="C2248">
        <v>23</v>
      </c>
      <c r="D2248">
        <v>1</v>
      </c>
      <c r="E2248">
        <v>1</v>
      </c>
      <c r="F2248">
        <v>35000</v>
      </c>
      <c r="G2248">
        <v>3911382</v>
      </c>
      <c r="H2248" t="s">
        <v>1003</v>
      </c>
      <c r="I2248" t="s">
        <v>1004</v>
      </c>
      <c r="J2248" t="s">
        <v>34</v>
      </c>
      <c r="K2248">
        <v>0</v>
      </c>
      <c r="L2248">
        <v>131</v>
      </c>
      <c r="M2248">
        <v>30</v>
      </c>
      <c r="N2248">
        <v>0</v>
      </c>
      <c r="O2248">
        <v>0</v>
      </c>
      <c r="P2248">
        <v>0</v>
      </c>
      <c r="Q2248" t="s">
        <v>46</v>
      </c>
      <c r="T2248" t="s">
        <v>806</v>
      </c>
      <c r="U2248" t="s">
        <v>169</v>
      </c>
      <c r="V2248" t="s">
        <v>38</v>
      </c>
      <c r="W2248" t="s">
        <v>39</v>
      </c>
      <c r="Y2248">
        <v>2018</v>
      </c>
      <c r="Z2248">
        <v>1</v>
      </c>
      <c r="AA2248" t="s">
        <v>474</v>
      </c>
      <c r="AB2248" t="s">
        <v>1005</v>
      </c>
      <c r="AC2248" s="1">
        <v>43313</v>
      </c>
      <c r="AE2248" t="s">
        <v>41</v>
      </c>
    </row>
    <row r="2249" spans="1:31" x14ac:dyDescent="0.25">
      <c r="A2249">
        <v>2019</v>
      </c>
      <c r="B2249">
        <v>3</v>
      </c>
      <c r="C2249">
        <v>23</v>
      </c>
      <c r="D2249">
        <v>1</v>
      </c>
      <c r="E2249">
        <v>1</v>
      </c>
      <c r="F2249">
        <v>35000</v>
      </c>
      <c r="G2249">
        <v>3911382</v>
      </c>
      <c r="H2249" t="s">
        <v>1003</v>
      </c>
      <c r="I2249" t="s">
        <v>1004</v>
      </c>
      <c r="J2249" t="s">
        <v>34</v>
      </c>
      <c r="K2249">
        <v>0</v>
      </c>
      <c r="L2249">
        <v>133</v>
      </c>
      <c r="M2249">
        <v>30</v>
      </c>
      <c r="N2249">
        <v>0</v>
      </c>
      <c r="O2249">
        <v>660000</v>
      </c>
      <c r="P2249">
        <v>660000</v>
      </c>
      <c r="Q2249" t="s">
        <v>47</v>
      </c>
      <c r="T2249" t="s">
        <v>806</v>
      </c>
      <c r="U2249" t="s">
        <v>169</v>
      </c>
      <c r="V2249" t="s">
        <v>38</v>
      </c>
      <c r="W2249" t="s">
        <v>39</v>
      </c>
      <c r="Y2249">
        <v>2018</v>
      </c>
      <c r="Z2249">
        <v>1</v>
      </c>
      <c r="AA2249" t="s">
        <v>474</v>
      </c>
      <c r="AB2249" t="s">
        <v>1005</v>
      </c>
      <c r="AC2249" s="1">
        <v>43313</v>
      </c>
      <c r="AE2249" t="s">
        <v>41</v>
      </c>
    </row>
    <row r="2250" spans="1:31" x14ac:dyDescent="0.25">
      <c r="A2250">
        <v>2019</v>
      </c>
      <c r="B2250">
        <v>3</v>
      </c>
      <c r="C2250">
        <v>23</v>
      </c>
      <c r="D2250">
        <v>1</v>
      </c>
      <c r="E2250">
        <v>1</v>
      </c>
      <c r="F2250">
        <v>35000</v>
      </c>
      <c r="G2250">
        <v>3911382</v>
      </c>
      <c r="H2250" t="s">
        <v>1003</v>
      </c>
      <c r="I2250" t="s">
        <v>1004</v>
      </c>
      <c r="J2250" t="s">
        <v>34</v>
      </c>
      <c r="K2250">
        <v>0</v>
      </c>
      <c r="L2250">
        <v>199</v>
      </c>
      <c r="M2250">
        <v>30</v>
      </c>
      <c r="N2250">
        <v>0</v>
      </c>
      <c r="O2250">
        <v>0</v>
      </c>
      <c r="P2250">
        <v>0</v>
      </c>
      <c r="Q2250" t="s">
        <v>48</v>
      </c>
      <c r="T2250" t="s">
        <v>806</v>
      </c>
      <c r="U2250" t="s">
        <v>169</v>
      </c>
      <c r="V2250" t="s">
        <v>38</v>
      </c>
      <c r="W2250" t="s">
        <v>39</v>
      </c>
      <c r="Y2250">
        <v>2018</v>
      </c>
      <c r="Z2250">
        <v>1</v>
      </c>
      <c r="AA2250" t="s">
        <v>474</v>
      </c>
      <c r="AB2250" t="s">
        <v>1005</v>
      </c>
      <c r="AC2250" s="1">
        <v>43313</v>
      </c>
      <c r="AE2250" t="s">
        <v>41</v>
      </c>
    </row>
    <row r="2251" spans="1:31" x14ac:dyDescent="0.25">
      <c r="A2251">
        <v>2019</v>
      </c>
      <c r="B2251">
        <v>3</v>
      </c>
      <c r="C2251">
        <v>23</v>
      </c>
      <c r="D2251">
        <v>1</v>
      </c>
      <c r="E2251">
        <v>1</v>
      </c>
      <c r="F2251">
        <v>35000</v>
      </c>
      <c r="G2251">
        <v>3911382</v>
      </c>
      <c r="H2251" t="s">
        <v>1003</v>
      </c>
      <c r="I2251" t="s">
        <v>1004</v>
      </c>
      <c r="J2251" t="s">
        <v>34</v>
      </c>
      <c r="K2251">
        <v>0</v>
      </c>
      <c r="L2251">
        <v>232</v>
      </c>
      <c r="M2251">
        <v>30</v>
      </c>
      <c r="N2251">
        <v>0</v>
      </c>
      <c r="O2251">
        <v>0</v>
      </c>
      <c r="P2251">
        <v>0</v>
      </c>
      <c r="Q2251" t="s">
        <v>49</v>
      </c>
      <c r="T2251" t="s">
        <v>806</v>
      </c>
      <c r="U2251" t="s">
        <v>169</v>
      </c>
      <c r="V2251" t="s">
        <v>38</v>
      </c>
      <c r="W2251" t="s">
        <v>39</v>
      </c>
      <c r="Y2251">
        <v>2018</v>
      </c>
      <c r="Z2251">
        <v>1</v>
      </c>
      <c r="AA2251" t="s">
        <v>474</v>
      </c>
      <c r="AB2251" t="s">
        <v>1005</v>
      </c>
      <c r="AC2251" s="1">
        <v>43313</v>
      </c>
      <c r="AE2251" t="s">
        <v>41</v>
      </c>
    </row>
    <row r="2252" spans="1:31" x14ac:dyDescent="0.25">
      <c r="A2252">
        <v>2019</v>
      </c>
      <c r="B2252">
        <v>3</v>
      </c>
      <c r="C2252">
        <v>23</v>
      </c>
      <c r="D2252">
        <v>1</v>
      </c>
      <c r="E2252">
        <v>1</v>
      </c>
      <c r="F2252">
        <v>21000</v>
      </c>
      <c r="G2252">
        <v>3964785</v>
      </c>
      <c r="H2252" t="s">
        <v>1006</v>
      </c>
      <c r="I2252" t="s">
        <v>1007</v>
      </c>
      <c r="J2252" t="s">
        <v>34</v>
      </c>
      <c r="K2252">
        <f>O2252+O2253+O2254+O2255+O2256+O2257+O2258+O2259+O2260</f>
        <v>3200000</v>
      </c>
      <c r="L2252">
        <v>111</v>
      </c>
      <c r="M2252">
        <v>30</v>
      </c>
      <c r="N2252" t="s">
        <v>90</v>
      </c>
      <c r="O2252">
        <v>3200000</v>
      </c>
      <c r="P2252">
        <v>2912000</v>
      </c>
      <c r="Q2252" t="s">
        <v>36</v>
      </c>
      <c r="T2252" t="s">
        <v>73</v>
      </c>
      <c r="U2252" t="s">
        <v>139</v>
      </c>
      <c r="V2252" t="s">
        <v>38</v>
      </c>
      <c r="W2252" t="s">
        <v>39</v>
      </c>
      <c r="Y2252">
        <v>2014</v>
      </c>
      <c r="Z2252">
        <v>1</v>
      </c>
      <c r="AA2252" t="s">
        <v>456</v>
      </c>
      <c r="AB2252" t="s">
        <v>1008</v>
      </c>
      <c r="AC2252" s="1">
        <v>41869</v>
      </c>
      <c r="AE2252" t="s">
        <v>41</v>
      </c>
    </row>
    <row r="2253" spans="1:31" x14ac:dyDescent="0.25">
      <c r="A2253">
        <v>2019</v>
      </c>
      <c r="B2253">
        <v>3</v>
      </c>
      <c r="C2253">
        <v>23</v>
      </c>
      <c r="D2253">
        <v>1</v>
      </c>
      <c r="E2253">
        <v>1</v>
      </c>
      <c r="F2253">
        <v>21000</v>
      </c>
      <c r="G2253">
        <v>3964785</v>
      </c>
      <c r="H2253" t="s">
        <v>1006</v>
      </c>
      <c r="I2253" t="s">
        <v>1007</v>
      </c>
      <c r="J2253" t="s">
        <v>34</v>
      </c>
      <c r="K2253">
        <v>0</v>
      </c>
      <c r="L2253">
        <v>113</v>
      </c>
      <c r="M2253">
        <v>30</v>
      </c>
      <c r="N2253">
        <v>0</v>
      </c>
      <c r="O2253">
        <v>0</v>
      </c>
      <c r="P2253">
        <v>0</v>
      </c>
      <c r="Q2253" t="s">
        <v>42</v>
      </c>
      <c r="T2253" t="s">
        <v>73</v>
      </c>
      <c r="U2253" t="s">
        <v>139</v>
      </c>
      <c r="V2253" t="s">
        <v>38</v>
      </c>
      <c r="W2253" t="s">
        <v>39</v>
      </c>
      <c r="Y2253">
        <v>2014</v>
      </c>
      <c r="Z2253">
        <v>1</v>
      </c>
      <c r="AA2253" t="s">
        <v>456</v>
      </c>
      <c r="AB2253" t="s">
        <v>1008</v>
      </c>
      <c r="AC2253" s="1">
        <v>41869</v>
      </c>
      <c r="AE2253" t="s">
        <v>41</v>
      </c>
    </row>
    <row r="2254" spans="1:31" x14ac:dyDescent="0.25">
      <c r="A2254">
        <v>2019</v>
      </c>
      <c r="B2254">
        <v>3</v>
      </c>
      <c r="C2254">
        <v>23</v>
      </c>
      <c r="D2254">
        <v>1</v>
      </c>
      <c r="E2254">
        <v>1</v>
      </c>
      <c r="F2254">
        <v>21000</v>
      </c>
      <c r="G2254">
        <v>3964785</v>
      </c>
      <c r="H2254" t="s">
        <v>1006</v>
      </c>
      <c r="I2254" t="s">
        <v>1007</v>
      </c>
      <c r="J2254" t="s">
        <v>34</v>
      </c>
      <c r="K2254">
        <v>0</v>
      </c>
      <c r="L2254">
        <v>114</v>
      </c>
      <c r="M2254">
        <v>30</v>
      </c>
      <c r="N2254">
        <v>0</v>
      </c>
      <c r="O2254">
        <v>0</v>
      </c>
      <c r="P2254">
        <v>0</v>
      </c>
      <c r="Q2254" t="s">
        <v>43</v>
      </c>
      <c r="T2254" t="s">
        <v>73</v>
      </c>
      <c r="U2254" t="s">
        <v>139</v>
      </c>
      <c r="V2254" t="s">
        <v>38</v>
      </c>
      <c r="W2254" t="s">
        <v>39</v>
      </c>
      <c r="Y2254">
        <v>2014</v>
      </c>
      <c r="Z2254">
        <v>1</v>
      </c>
      <c r="AA2254" t="s">
        <v>456</v>
      </c>
      <c r="AB2254" t="s">
        <v>1008</v>
      </c>
      <c r="AC2254" s="1">
        <v>41869</v>
      </c>
      <c r="AE2254" t="s">
        <v>41</v>
      </c>
    </row>
    <row r="2255" spans="1:31" x14ac:dyDescent="0.25">
      <c r="A2255">
        <v>2019</v>
      </c>
      <c r="B2255">
        <v>3</v>
      </c>
      <c r="C2255">
        <v>23</v>
      </c>
      <c r="D2255">
        <v>1</v>
      </c>
      <c r="E2255">
        <v>1</v>
      </c>
      <c r="F2255">
        <v>21000</v>
      </c>
      <c r="G2255">
        <v>3964785</v>
      </c>
      <c r="H2255" t="s">
        <v>1006</v>
      </c>
      <c r="I2255" t="s">
        <v>1007</v>
      </c>
      <c r="J2255" t="s">
        <v>34</v>
      </c>
      <c r="K2255">
        <v>0</v>
      </c>
      <c r="L2255">
        <v>123</v>
      </c>
      <c r="M2255">
        <v>30</v>
      </c>
      <c r="N2255">
        <v>0</v>
      </c>
      <c r="O2255">
        <v>0</v>
      </c>
      <c r="P2255">
        <v>0</v>
      </c>
      <c r="Q2255" t="s">
        <v>44</v>
      </c>
      <c r="T2255" t="s">
        <v>73</v>
      </c>
      <c r="U2255" t="s">
        <v>139</v>
      </c>
      <c r="V2255" t="s">
        <v>38</v>
      </c>
      <c r="W2255" t="s">
        <v>39</v>
      </c>
      <c r="Y2255">
        <v>2014</v>
      </c>
      <c r="Z2255">
        <v>1</v>
      </c>
      <c r="AA2255" t="s">
        <v>456</v>
      </c>
      <c r="AB2255" t="s">
        <v>1008</v>
      </c>
      <c r="AC2255" s="1">
        <v>41869</v>
      </c>
      <c r="AE2255" t="s">
        <v>41</v>
      </c>
    </row>
    <row r="2256" spans="1:31" x14ac:dyDescent="0.25">
      <c r="A2256">
        <v>2019</v>
      </c>
      <c r="B2256">
        <v>3</v>
      </c>
      <c r="C2256">
        <v>23</v>
      </c>
      <c r="D2256">
        <v>1</v>
      </c>
      <c r="E2256">
        <v>1</v>
      </c>
      <c r="F2256">
        <v>21000</v>
      </c>
      <c r="G2256">
        <v>3964785</v>
      </c>
      <c r="H2256" t="s">
        <v>1006</v>
      </c>
      <c r="I2256" t="s">
        <v>1007</v>
      </c>
      <c r="J2256" t="s">
        <v>34</v>
      </c>
      <c r="K2256">
        <v>0</v>
      </c>
      <c r="L2256">
        <v>125</v>
      </c>
      <c r="M2256">
        <v>30</v>
      </c>
      <c r="N2256">
        <v>0</v>
      </c>
      <c r="O2256">
        <v>0</v>
      </c>
      <c r="P2256">
        <v>0</v>
      </c>
      <c r="Q2256" t="s">
        <v>45</v>
      </c>
      <c r="T2256" t="s">
        <v>73</v>
      </c>
      <c r="U2256" t="s">
        <v>139</v>
      </c>
      <c r="V2256" t="s">
        <v>38</v>
      </c>
      <c r="W2256" t="s">
        <v>39</v>
      </c>
      <c r="Y2256">
        <v>2014</v>
      </c>
      <c r="Z2256">
        <v>1</v>
      </c>
      <c r="AA2256" t="s">
        <v>456</v>
      </c>
      <c r="AB2256" t="s">
        <v>1008</v>
      </c>
      <c r="AC2256" s="1">
        <v>41869</v>
      </c>
      <c r="AE2256" t="s">
        <v>41</v>
      </c>
    </row>
    <row r="2257" spans="1:31" x14ac:dyDescent="0.25">
      <c r="A2257">
        <v>2019</v>
      </c>
      <c r="B2257">
        <v>3</v>
      </c>
      <c r="C2257">
        <v>23</v>
      </c>
      <c r="D2257">
        <v>1</v>
      </c>
      <c r="E2257">
        <v>1</v>
      </c>
      <c r="F2257">
        <v>21000</v>
      </c>
      <c r="G2257">
        <v>3964785</v>
      </c>
      <c r="H2257" t="s">
        <v>1006</v>
      </c>
      <c r="I2257" t="s">
        <v>1007</v>
      </c>
      <c r="J2257" t="s">
        <v>34</v>
      </c>
      <c r="K2257">
        <v>0</v>
      </c>
      <c r="L2257">
        <v>131</v>
      </c>
      <c r="M2257">
        <v>30</v>
      </c>
      <c r="N2257">
        <v>0</v>
      </c>
      <c r="O2257">
        <v>0</v>
      </c>
      <c r="P2257">
        <v>0</v>
      </c>
      <c r="Q2257" t="s">
        <v>46</v>
      </c>
      <c r="T2257" t="s">
        <v>73</v>
      </c>
      <c r="U2257" t="s">
        <v>139</v>
      </c>
      <c r="V2257" t="s">
        <v>38</v>
      </c>
      <c r="W2257" t="s">
        <v>39</v>
      </c>
      <c r="Y2257">
        <v>2014</v>
      </c>
      <c r="Z2257">
        <v>1</v>
      </c>
      <c r="AA2257" t="s">
        <v>456</v>
      </c>
      <c r="AB2257" t="s">
        <v>1008</v>
      </c>
      <c r="AC2257" s="1">
        <v>41869</v>
      </c>
      <c r="AE2257" t="s">
        <v>41</v>
      </c>
    </row>
    <row r="2258" spans="1:31" x14ac:dyDescent="0.25">
      <c r="A2258">
        <v>2019</v>
      </c>
      <c r="B2258">
        <v>3</v>
      </c>
      <c r="C2258">
        <v>23</v>
      </c>
      <c r="D2258">
        <v>1</v>
      </c>
      <c r="E2258">
        <v>1</v>
      </c>
      <c r="F2258">
        <v>21000</v>
      </c>
      <c r="G2258">
        <v>3964785</v>
      </c>
      <c r="H2258" t="s">
        <v>1006</v>
      </c>
      <c r="I2258" t="s">
        <v>1007</v>
      </c>
      <c r="J2258" t="s">
        <v>34</v>
      </c>
      <c r="K2258">
        <v>0</v>
      </c>
      <c r="L2258">
        <v>133</v>
      </c>
      <c r="M2258">
        <v>30</v>
      </c>
      <c r="N2258">
        <v>0</v>
      </c>
      <c r="O2258">
        <v>0</v>
      </c>
      <c r="P2258">
        <v>0</v>
      </c>
      <c r="Q2258" t="s">
        <v>47</v>
      </c>
      <c r="T2258" t="s">
        <v>73</v>
      </c>
      <c r="U2258" t="s">
        <v>139</v>
      </c>
      <c r="V2258" t="s">
        <v>38</v>
      </c>
      <c r="W2258" t="s">
        <v>39</v>
      </c>
      <c r="Y2258">
        <v>2014</v>
      </c>
      <c r="Z2258">
        <v>1</v>
      </c>
      <c r="AA2258" t="s">
        <v>456</v>
      </c>
      <c r="AB2258" t="s">
        <v>1008</v>
      </c>
      <c r="AC2258" s="1">
        <v>41869</v>
      </c>
      <c r="AE2258" t="s">
        <v>41</v>
      </c>
    </row>
    <row r="2259" spans="1:31" x14ac:dyDescent="0.25">
      <c r="A2259">
        <v>2019</v>
      </c>
      <c r="B2259">
        <v>3</v>
      </c>
      <c r="C2259">
        <v>23</v>
      </c>
      <c r="D2259">
        <v>1</v>
      </c>
      <c r="E2259">
        <v>1</v>
      </c>
      <c r="F2259">
        <v>21000</v>
      </c>
      <c r="G2259">
        <v>3964785</v>
      </c>
      <c r="H2259" t="s">
        <v>1006</v>
      </c>
      <c r="I2259" t="s">
        <v>1007</v>
      </c>
      <c r="J2259" t="s">
        <v>34</v>
      </c>
      <c r="K2259">
        <v>0</v>
      </c>
      <c r="L2259">
        <v>199</v>
      </c>
      <c r="M2259">
        <v>30</v>
      </c>
      <c r="N2259">
        <v>0</v>
      </c>
      <c r="O2259">
        <v>0</v>
      </c>
      <c r="P2259">
        <v>0</v>
      </c>
      <c r="Q2259" t="s">
        <v>48</v>
      </c>
      <c r="T2259" t="s">
        <v>73</v>
      </c>
      <c r="U2259" t="s">
        <v>139</v>
      </c>
      <c r="V2259" t="s">
        <v>38</v>
      </c>
      <c r="W2259" t="s">
        <v>39</v>
      </c>
      <c r="Y2259">
        <v>2014</v>
      </c>
      <c r="Z2259">
        <v>1</v>
      </c>
      <c r="AA2259" t="s">
        <v>456</v>
      </c>
      <c r="AB2259" t="s">
        <v>1008</v>
      </c>
      <c r="AC2259" s="1">
        <v>41869</v>
      </c>
      <c r="AE2259" t="s">
        <v>41</v>
      </c>
    </row>
    <row r="2260" spans="1:31" x14ac:dyDescent="0.25">
      <c r="A2260">
        <v>2019</v>
      </c>
      <c r="B2260">
        <v>3</v>
      </c>
      <c r="C2260">
        <v>23</v>
      </c>
      <c r="D2260">
        <v>1</v>
      </c>
      <c r="E2260">
        <v>1</v>
      </c>
      <c r="F2260">
        <v>21000</v>
      </c>
      <c r="G2260">
        <v>3964785</v>
      </c>
      <c r="H2260" t="s">
        <v>1006</v>
      </c>
      <c r="I2260" t="s">
        <v>1007</v>
      </c>
      <c r="J2260" t="s">
        <v>34</v>
      </c>
      <c r="K2260">
        <v>0</v>
      </c>
      <c r="L2260">
        <v>232</v>
      </c>
      <c r="M2260">
        <v>30</v>
      </c>
      <c r="N2260">
        <v>0</v>
      </c>
      <c r="O2260">
        <v>0</v>
      </c>
      <c r="P2260">
        <v>0</v>
      </c>
      <c r="Q2260" t="s">
        <v>49</v>
      </c>
      <c r="T2260" t="s">
        <v>73</v>
      </c>
      <c r="U2260" t="s">
        <v>139</v>
      </c>
      <c r="V2260" t="s">
        <v>38</v>
      </c>
      <c r="W2260" t="s">
        <v>39</v>
      </c>
      <c r="Y2260">
        <v>2014</v>
      </c>
      <c r="Z2260">
        <v>1</v>
      </c>
      <c r="AA2260" t="s">
        <v>456</v>
      </c>
      <c r="AB2260" t="s">
        <v>1008</v>
      </c>
      <c r="AC2260" s="1">
        <v>41869</v>
      </c>
      <c r="AE2260" t="s">
        <v>41</v>
      </c>
    </row>
    <row r="2261" spans="1:31" x14ac:dyDescent="0.25">
      <c r="A2261">
        <v>2019</v>
      </c>
      <c r="B2261">
        <v>3</v>
      </c>
      <c r="C2261">
        <v>23</v>
      </c>
      <c r="D2261">
        <v>1</v>
      </c>
      <c r="E2261">
        <v>1</v>
      </c>
      <c r="F2261">
        <v>46000</v>
      </c>
      <c r="G2261">
        <v>3969569</v>
      </c>
      <c r="H2261" t="s">
        <v>1009</v>
      </c>
      <c r="I2261" t="s">
        <v>1010</v>
      </c>
      <c r="J2261" t="s">
        <v>34</v>
      </c>
      <c r="K2261">
        <f>O2261+O2262+O2263+O2264+O2265+O2266+O2267+O2268+O2269</f>
        <v>3989300</v>
      </c>
      <c r="L2261">
        <v>111</v>
      </c>
      <c r="M2261">
        <v>10</v>
      </c>
      <c r="N2261" t="s">
        <v>160</v>
      </c>
      <c r="O2261">
        <v>2600000</v>
      </c>
      <c r="P2261">
        <v>2366000</v>
      </c>
      <c r="Q2261" t="s">
        <v>36</v>
      </c>
      <c r="T2261" t="s">
        <v>73</v>
      </c>
      <c r="U2261" t="s">
        <v>1429</v>
      </c>
      <c r="V2261" t="s">
        <v>38</v>
      </c>
      <c r="W2261" t="s">
        <v>39</v>
      </c>
      <c r="Y2261">
        <v>2014</v>
      </c>
      <c r="Z2261">
        <v>1</v>
      </c>
      <c r="AA2261" t="s">
        <v>863</v>
      </c>
      <c r="AB2261" t="s">
        <v>1011</v>
      </c>
      <c r="AC2261" s="1">
        <v>41869</v>
      </c>
      <c r="AE2261" t="s">
        <v>41</v>
      </c>
    </row>
    <row r="2262" spans="1:31" x14ac:dyDescent="0.25">
      <c r="A2262">
        <v>2019</v>
      </c>
      <c r="B2262">
        <v>3</v>
      </c>
      <c r="C2262">
        <v>23</v>
      </c>
      <c r="D2262">
        <v>1</v>
      </c>
      <c r="E2262">
        <v>1</v>
      </c>
      <c r="F2262">
        <v>46000</v>
      </c>
      <c r="G2262">
        <v>3969569</v>
      </c>
      <c r="H2262" t="s">
        <v>1009</v>
      </c>
      <c r="I2262" t="s">
        <v>1010</v>
      </c>
      <c r="J2262" t="s">
        <v>34</v>
      </c>
      <c r="K2262">
        <v>0</v>
      </c>
      <c r="L2262">
        <v>113</v>
      </c>
      <c r="M2262">
        <v>30</v>
      </c>
      <c r="N2262">
        <v>0</v>
      </c>
      <c r="O2262">
        <v>0</v>
      </c>
      <c r="P2262">
        <v>0</v>
      </c>
      <c r="Q2262" t="s">
        <v>42</v>
      </c>
      <c r="T2262" t="s">
        <v>73</v>
      </c>
      <c r="U2262" t="s">
        <v>1429</v>
      </c>
      <c r="V2262" t="s">
        <v>38</v>
      </c>
      <c r="W2262" t="s">
        <v>39</v>
      </c>
      <c r="Y2262">
        <v>2014</v>
      </c>
      <c r="Z2262">
        <v>1</v>
      </c>
      <c r="AA2262" t="s">
        <v>863</v>
      </c>
      <c r="AB2262" t="s">
        <v>1011</v>
      </c>
      <c r="AC2262" s="1">
        <v>41869</v>
      </c>
      <c r="AE2262" t="s">
        <v>41</v>
      </c>
    </row>
    <row r="2263" spans="1:31" x14ac:dyDescent="0.25">
      <c r="A2263">
        <v>2019</v>
      </c>
      <c r="B2263">
        <v>3</v>
      </c>
      <c r="C2263">
        <v>23</v>
      </c>
      <c r="D2263">
        <v>1</v>
      </c>
      <c r="E2263">
        <v>1</v>
      </c>
      <c r="F2263">
        <v>46000</v>
      </c>
      <c r="G2263">
        <v>3969569</v>
      </c>
      <c r="H2263" t="s">
        <v>1009</v>
      </c>
      <c r="I2263" t="s">
        <v>1010</v>
      </c>
      <c r="J2263" t="s">
        <v>34</v>
      </c>
      <c r="K2263">
        <v>0</v>
      </c>
      <c r="L2263">
        <v>114</v>
      </c>
      <c r="M2263">
        <v>10</v>
      </c>
      <c r="N2263">
        <v>0</v>
      </c>
      <c r="O2263">
        <v>0</v>
      </c>
      <c r="P2263">
        <v>0</v>
      </c>
      <c r="Q2263" t="s">
        <v>43</v>
      </c>
      <c r="T2263" t="s">
        <v>73</v>
      </c>
      <c r="U2263" t="s">
        <v>1429</v>
      </c>
      <c r="V2263" t="s">
        <v>38</v>
      </c>
      <c r="W2263" t="s">
        <v>39</v>
      </c>
      <c r="Y2263">
        <v>2014</v>
      </c>
      <c r="Z2263">
        <v>1</v>
      </c>
      <c r="AA2263" t="s">
        <v>863</v>
      </c>
      <c r="AB2263" t="s">
        <v>1011</v>
      </c>
      <c r="AC2263" s="1">
        <v>41869</v>
      </c>
      <c r="AE2263" t="s">
        <v>41</v>
      </c>
    </row>
    <row r="2264" spans="1:31" x14ac:dyDescent="0.25">
      <c r="A2264">
        <v>2019</v>
      </c>
      <c r="B2264">
        <v>3</v>
      </c>
      <c r="C2264">
        <v>23</v>
      </c>
      <c r="D2264">
        <v>1</v>
      </c>
      <c r="E2264">
        <v>1</v>
      </c>
      <c r="F2264">
        <v>46000</v>
      </c>
      <c r="G2264">
        <v>3969569</v>
      </c>
      <c r="H2264" t="s">
        <v>1009</v>
      </c>
      <c r="I2264" t="s">
        <v>1010</v>
      </c>
      <c r="J2264" t="s">
        <v>34</v>
      </c>
      <c r="K2264">
        <v>0</v>
      </c>
      <c r="L2264">
        <v>123</v>
      </c>
      <c r="M2264">
        <v>30</v>
      </c>
      <c r="N2264">
        <v>0</v>
      </c>
      <c r="O2264">
        <v>0</v>
      </c>
      <c r="P2264">
        <v>0</v>
      </c>
      <c r="Q2264" t="s">
        <v>44</v>
      </c>
      <c r="T2264" t="s">
        <v>73</v>
      </c>
      <c r="U2264" t="s">
        <v>1429</v>
      </c>
      <c r="V2264" t="s">
        <v>38</v>
      </c>
      <c r="W2264" t="s">
        <v>39</v>
      </c>
      <c r="Y2264">
        <v>2014</v>
      </c>
      <c r="Z2264">
        <v>1</v>
      </c>
      <c r="AA2264" t="s">
        <v>863</v>
      </c>
      <c r="AB2264" t="s">
        <v>1011</v>
      </c>
      <c r="AC2264" s="1">
        <v>41869</v>
      </c>
      <c r="AE2264" t="s">
        <v>41</v>
      </c>
    </row>
    <row r="2265" spans="1:31" x14ac:dyDescent="0.25">
      <c r="A2265">
        <v>2019</v>
      </c>
      <c r="B2265">
        <v>3</v>
      </c>
      <c r="C2265">
        <v>23</v>
      </c>
      <c r="D2265">
        <v>1</v>
      </c>
      <c r="E2265">
        <v>1</v>
      </c>
      <c r="F2265">
        <v>46000</v>
      </c>
      <c r="G2265">
        <v>3969569</v>
      </c>
      <c r="H2265" t="s">
        <v>1009</v>
      </c>
      <c r="I2265" t="s">
        <v>1010</v>
      </c>
      <c r="J2265" t="s">
        <v>34</v>
      </c>
      <c r="K2265">
        <v>0</v>
      </c>
      <c r="L2265">
        <v>125</v>
      </c>
      <c r="M2265">
        <v>30</v>
      </c>
      <c r="N2265">
        <v>0</v>
      </c>
      <c r="O2265">
        <v>0</v>
      </c>
      <c r="P2265">
        <v>0</v>
      </c>
      <c r="Q2265" t="s">
        <v>45</v>
      </c>
      <c r="T2265" t="s">
        <v>73</v>
      </c>
      <c r="U2265" t="s">
        <v>1429</v>
      </c>
      <c r="V2265" t="s">
        <v>38</v>
      </c>
      <c r="W2265" t="s">
        <v>39</v>
      </c>
      <c r="Y2265">
        <v>2014</v>
      </c>
      <c r="Z2265">
        <v>1</v>
      </c>
      <c r="AA2265" t="s">
        <v>863</v>
      </c>
      <c r="AB2265" t="s">
        <v>1011</v>
      </c>
      <c r="AC2265" s="1">
        <v>41869</v>
      </c>
      <c r="AE2265" t="s">
        <v>41</v>
      </c>
    </row>
    <row r="2266" spans="1:31" x14ac:dyDescent="0.25">
      <c r="A2266">
        <v>2019</v>
      </c>
      <c r="B2266">
        <v>3</v>
      </c>
      <c r="C2266">
        <v>23</v>
      </c>
      <c r="D2266">
        <v>1</v>
      </c>
      <c r="E2266">
        <v>1</v>
      </c>
      <c r="F2266">
        <v>46000</v>
      </c>
      <c r="G2266">
        <v>3969569</v>
      </c>
      <c r="H2266" t="s">
        <v>1009</v>
      </c>
      <c r="I2266" t="s">
        <v>1010</v>
      </c>
      <c r="J2266" t="s">
        <v>34</v>
      </c>
      <c r="K2266">
        <v>0</v>
      </c>
      <c r="L2266">
        <v>131</v>
      </c>
      <c r="M2266">
        <v>30</v>
      </c>
      <c r="N2266">
        <v>0</v>
      </c>
      <c r="O2266">
        <v>0</v>
      </c>
      <c r="P2266">
        <v>0</v>
      </c>
      <c r="Q2266" t="s">
        <v>46</v>
      </c>
      <c r="T2266" t="s">
        <v>73</v>
      </c>
      <c r="U2266" t="s">
        <v>1429</v>
      </c>
      <c r="V2266" t="s">
        <v>38</v>
      </c>
      <c r="W2266" t="s">
        <v>39</v>
      </c>
      <c r="Y2266">
        <v>2014</v>
      </c>
      <c r="Z2266">
        <v>1</v>
      </c>
      <c r="AA2266" t="s">
        <v>863</v>
      </c>
      <c r="AB2266" t="s">
        <v>1011</v>
      </c>
      <c r="AC2266" s="1">
        <v>41869</v>
      </c>
      <c r="AE2266" t="s">
        <v>41</v>
      </c>
    </row>
    <row r="2267" spans="1:31" x14ac:dyDescent="0.25">
      <c r="A2267">
        <v>2019</v>
      </c>
      <c r="B2267">
        <v>3</v>
      </c>
      <c r="C2267">
        <v>23</v>
      </c>
      <c r="D2267">
        <v>1</v>
      </c>
      <c r="E2267">
        <v>1</v>
      </c>
      <c r="F2267">
        <v>46000</v>
      </c>
      <c r="G2267">
        <v>3969569</v>
      </c>
      <c r="H2267" t="s">
        <v>1009</v>
      </c>
      <c r="I2267" t="s">
        <v>1010</v>
      </c>
      <c r="J2267" t="s">
        <v>34</v>
      </c>
      <c r="K2267">
        <v>0</v>
      </c>
      <c r="L2267">
        <v>133</v>
      </c>
      <c r="M2267">
        <v>30</v>
      </c>
      <c r="N2267">
        <v>0</v>
      </c>
      <c r="O2267">
        <v>0</v>
      </c>
      <c r="P2267">
        <v>0</v>
      </c>
      <c r="Q2267" t="s">
        <v>47</v>
      </c>
      <c r="T2267" t="s">
        <v>73</v>
      </c>
      <c r="U2267" t="s">
        <v>1429</v>
      </c>
      <c r="V2267" t="s">
        <v>38</v>
      </c>
      <c r="W2267" t="s">
        <v>39</v>
      </c>
      <c r="Y2267">
        <v>2014</v>
      </c>
      <c r="Z2267">
        <v>1</v>
      </c>
      <c r="AA2267" t="s">
        <v>863</v>
      </c>
      <c r="AB2267" t="s">
        <v>1011</v>
      </c>
      <c r="AC2267" s="1">
        <v>41869</v>
      </c>
      <c r="AE2267" t="s">
        <v>41</v>
      </c>
    </row>
    <row r="2268" spans="1:31" x14ac:dyDescent="0.25">
      <c r="A2268">
        <v>2019</v>
      </c>
      <c r="B2268">
        <v>3</v>
      </c>
      <c r="C2268">
        <v>23</v>
      </c>
      <c r="D2268">
        <v>1</v>
      </c>
      <c r="E2268">
        <v>1</v>
      </c>
      <c r="F2268">
        <v>46000</v>
      </c>
      <c r="G2268">
        <v>3969569</v>
      </c>
      <c r="H2268" t="s">
        <v>1009</v>
      </c>
      <c r="I2268" t="s">
        <v>1010</v>
      </c>
      <c r="J2268" t="s">
        <v>34</v>
      </c>
      <c r="K2268">
        <v>0</v>
      </c>
      <c r="L2268">
        <v>199</v>
      </c>
      <c r="M2268">
        <v>30</v>
      </c>
      <c r="N2268">
        <v>0</v>
      </c>
      <c r="O2268">
        <v>0</v>
      </c>
      <c r="P2268">
        <v>0</v>
      </c>
      <c r="Q2268" t="s">
        <v>48</v>
      </c>
      <c r="T2268" t="s">
        <v>73</v>
      </c>
      <c r="U2268" t="s">
        <v>1429</v>
      </c>
      <c r="V2268" t="s">
        <v>38</v>
      </c>
      <c r="W2268" t="s">
        <v>39</v>
      </c>
      <c r="Y2268">
        <v>2014</v>
      </c>
      <c r="Z2268">
        <v>1</v>
      </c>
      <c r="AA2268" t="s">
        <v>863</v>
      </c>
      <c r="AB2268" t="s">
        <v>1011</v>
      </c>
      <c r="AC2268" s="1">
        <v>41869</v>
      </c>
      <c r="AE2268" t="s">
        <v>41</v>
      </c>
    </row>
    <row r="2269" spans="1:31" x14ac:dyDescent="0.25">
      <c r="A2269">
        <v>2019</v>
      </c>
      <c r="B2269">
        <v>3</v>
      </c>
      <c r="C2269">
        <v>23</v>
      </c>
      <c r="D2269">
        <v>1</v>
      </c>
      <c r="E2269">
        <v>1</v>
      </c>
      <c r="F2269">
        <v>46000</v>
      </c>
      <c r="G2269">
        <v>3969569</v>
      </c>
      <c r="H2269" t="s">
        <v>1009</v>
      </c>
      <c r="I2269" t="s">
        <v>1010</v>
      </c>
      <c r="J2269" t="s">
        <v>34</v>
      </c>
      <c r="K2269">
        <v>0</v>
      </c>
      <c r="L2269">
        <v>232</v>
      </c>
      <c r="M2269">
        <v>30</v>
      </c>
      <c r="N2269">
        <v>0</v>
      </c>
      <c r="O2269">
        <f>694650+694650</f>
        <v>1389300</v>
      </c>
      <c r="P2269">
        <f>694650+694650</f>
        <v>1389300</v>
      </c>
      <c r="Q2269" t="s">
        <v>49</v>
      </c>
      <c r="T2269" t="s">
        <v>73</v>
      </c>
      <c r="U2269" t="s">
        <v>1429</v>
      </c>
      <c r="V2269" t="s">
        <v>38</v>
      </c>
      <c r="W2269" t="s">
        <v>39</v>
      </c>
      <c r="Y2269">
        <v>2014</v>
      </c>
      <c r="Z2269">
        <v>1</v>
      </c>
      <c r="AA2269" t="s">
        <v>863</v>
      </c>
      <c r="AB2269" t="s">
        <v>1011</v>
      </c>
      <c r="AC2269" s="1">
        <v>41869</v>
      </c>
      <c r="AE2269" t="s">
        <v>41</v>
      </c>
    </row>
    <row r="2270" spans="1:31" x14ac:dyDescent="0.25">
      <c r="A2270">
        <v>2019</v>
      </c>
      <c r="B2270">
        <v>3</v>
      </c>
      <c r="C2270">
        <v>23</v>
      </c>
      <c r="D2270">
        <v>1</v>
      </c>
      <c r="E2270">
        <v>1</v>
      </c>
      <c r="F2270">
        <v>24000</v>
      </c>
      <c r="G2270">
        <v>3978661</v>
      </c>
      <c r="H2270" t="s">
        <v>1012</v>
      </c>
      <c r="I2270" t="s">
        <v>1013</v>
      </c>
      <c r="J2270" t="s">
        <v>34</v>
      </c>
      <c r="K2270">
        <f>O2270+O2271+O2272+O2273+O2274+O2275+O2276+O2277+O2278</f>
        <v>4731660</v>
      </c>
      <c r="L2270">
        <v>111</v>
      </c>
      <c r="M2270">
        <v>30</v>
      </c>
      <c r="N2270" t="s">
        <v>228</v>
      </c>
      <c r="O2270">
        <v>3400000</v>
      </c>
      <c r="P2270">
        <v>3094000</v>
      </c>
      <c r="Q2270" t="s">
        <v>36</v>
      </c>
      <c r="T2270" t="s">
        <v>73</v>
      </c>
      <c r="U2270" t="s">
        <v>633</v>
      </c>
      <c r="V2270" t="s">
        <v>38</v>
      </c>
      <c r="W2270" t="s">
        <v>39</v>
      </c>
      <c r="Y2270">
        <v>2013</v>
      </c>
      <c r="Z2270">
        <v>1</v>
      </c>
      <c r="AA2270" t="s">
        <v>75</v>
      </c>
      <c r="AB2270" t="s">
        <v>1014</v>
      </c>
      <c r="AC2270" s="1">
        <v>41548</v>
      </c>
      <c r="AE2270" t="s">
        <v>41</v>
      </c>
    </row>
    <row r="2271" spans="1:31" x14ac:dyDescent="0.25">
      <c r="A2271">
        <v>2019</v>
      </c>
      <c r="B2271">
        <v>3</v>
      </c>
      <c r="C2271">
        <v>23</v>
      </c>
      <c r="D2271">
        <v>1</v>
      </c>
      <c r="E2271">
        <v>1</v>
      </c>
      <c r="F2271">
        <v>24000</v>
      </c>
      <c r="G2271">
        <v>3978661</v>
      </c>
      <c r="H2271" t="s">
        <v>1012</v>
      </c>
      <c r="I2271" t="s">
        <v>1013</v>
      </c>
      <c r="J2271" t="s">
        <v>34</v>
      </c>
      <c r="K2271">
        <v>0</v>
      </c>
      <c r="L2271">
        <v>113</v>
      </c>
      <c r="M2271">
        <v>30</v>
      </c>
      <c r="N2271">
        <v>0</v>
      </c>
      <c r="O2271">
        <v>0</v>
      </c>
      <c r="P2271">
        <v>0</v>
      </c>
      <c r="Q2271" t="s">
        <v>42</v>
      </c>
      <c r="T2271" t="s">
        <v>73</v>
      </c>
      <c r="U2271" t="s">
        <v>633</v>
      </c>
      <c r="V2271" t="s">
        <v>38</v>
      </c>
      <c r="W2271" t="s">
        <v>39</v>
      </c>
      <c r="Y2271">
        <v>2013</v>
      </c>
      <c r="Z2271">
        <v>1</v>
      </c>
      <c r="AA2271" t="s">
        <v>75</v>
      </c>
      <c r="AB2271" t="s">
        <v>1014</v>
      </c>
      <c r="AC2271" s="1">
        <v>41548</v>
      </c>
      <c r="AE2271" t="s">
        <v>41</v>
      </c>
    </row>
    <row r="2272" spans="1:31" x14ac:dyDescent="0.25">
      <c r="A2272">
        <v>2019</v>
      </c>
      <c r="B2272">
        <v>3</v>
      </c>
      <c r="C2272">
        <v>23</v>
      </c>
      <c r="D2272">
        <v>1</v>
      </c>
      <c r="E2272">
        <v>1</v>
      </c>
      <c r="F2272">
        <v>24000</v>
      </c>
      <c r="G2272">
        <v>3978661</v>
      </c>
      <c r="H2272" t="s">
        <v>1012</v>
      </c>
      <c r="I2272" t="s">
        <v>1013</v>
      </c>
      <c r="J2272" t="s">
        <v>34</v>
      </c>
      <c r="K2272">
        <v>0</v>
      </c>
      <c r="L2272">
        <v>114</v>
      </c>
      <c r="M2272">
        <v>30</v>
      </c>
      <c r="N2272">
        <v>0</v>
      </c>
      <c r="O2272">
        <v>0</v>
      </c>
      <c r="P2272">
        <v>0</v>
      </c>
      <c r="Q2272" t="s">
        <v>43</v>
      </c>
      <c r="T2272" t="s">
        <v>73</v>
      </c>
      <c r="U2272" t="s">
        <v>633</v>
      </c>
      <c r="V2272" t="s">
        <v>38</v>
      </c>
      <c r="W2272" t="s">
        <v>39</v>
      </c>
      <c r="Y2272">
        <v>2013</v>
      </c>
      <c r="Z2272">
        <v>1</v>
      </c>
      <c r="AA2272" t="s">
        <v>75</v>
      </c>
      <c r="AB2272" t="s">
        <v>1014</v>
      </c>
      <c r="AC2272" s="1">
        <v>41548</v>
      </c>
      <c r="AE2272" t="s">
        <v>41</v>
      </c>
    </row>
    <row r="2273" spans="1:31" x14ac:dyDescent="0.25">
      <c r="A2273">
        <v>2019</v>
      </c>
      <c r="B2273">
        <v>3</v>
      </c>
      <c r="C2273">
        <v>23</v>
      </c>
      <c r="D2273">
        <v>1</v>
      </c>
      <c r="E2273">
        <v>1</v>
      </c>
      <c r="F2273">
        <v>24000</v>
      </c>
      <c r="G2273">
        <v>3978661</v>
      </c>
      <c r="H2273" t="s">
        <v>1012</v>
      </c>
      <c r="I2273" t="s">
        <v>1013</v>
      </c>
      <c r="J2273" t="s">
        <v>34</v>
      </c>
      <c r="K2273">
        <v>0</v>
      </c>
      <c r="L2273">
        <v>123</v>
      </c>
      <c r="M2273">
        <v>30</v>
      </c>
      <c r="N2273">
        <v>0</v>
      </c>
      <c r="O2273">
        <v>311660</v>
      </c>
      <c r="P2273">
        <v>311660</v>
      </c>
      <c r="Q2273" t="s">
        <v>44</v>
      </c>
      <c r="T2273" t="s">
        <v>73</v>
      </c>
      <c r="U2273" t="s">
        <v>633</v>
      </c>
      <c r="V2273" t="s">
        <v>38</v>
      </c>
      <c r="W2273" t="s">
        <v>39</v>
      </c>
      <c r="Y2273">
        <v>2013</v>
      </c>
      <c r="Z2273">
        <v>1</v>
      </c>
      <c r="AA2273" t="s">
        <v>75</v>
      </c>
      <c r="AB2273" t="s">
        <v>1014</v>
      </c>
      <c r="AC2273" s="1">
        <v>41548</v>
      </c>
      <c r="AE2273" t="s">
        <v>41</v>
      </c>
    </row>
    <row r="2274" spans="1:31" x14ac:dyDescent="0.25">
      <c r="A2274">
        <v>2019</v>
      </c>
      <c r="B2274">
        <v>3</v>
      </c>
      <c r="C2274">
        <v>23</v>
      </c>
      <c r="D2274">
        <v>1</v>
      </c>
      <c r="E2274">
        <v>1</v>
      </c>
      <c r="F2274">
        <v>24000</v>
      </c>
      <c r="G2274">
        <v>3978661</v>
      </c>
      <c r="H2274" t="s">
        <v>1012</v>
      </c>
      <c r="I2274" t="s">
        <v>1013</v>
      </c>
      <c r="J2274" t="s">
        <v>34</v>
      </c>
      <c r="K2274">
        <v>0</v>
      </c>
      <c r="L2274">
        <v>125</v>
      </c>
      <c r="M2274">
        <v>30</v>
      </c>
      <c r="N2274">
        <v>0</v>
      </c>
      <c r="O2274">
        <v>0</v>
      </c>
      <c r="P2274">
        <v>0</v>
      </c>
      <c r="Q2274" t="s">
        <v>45</v>
      </c>
      <c r="T2274" t="s">
        <v>73</v>
      </c>
      <c r="U2274" t="s">
        <v>633</v>
      </c>
      <c r="V2274" t="s">
        <v>38</v>
      </c>
      <c r="W2274" t="s">
        <v>39</v>
      </c>
      <c r="Y2274">
        <v>2013</v>
      </c>
      <c r="Z2274">
        <v>1</v>
      </c>
      <c r="AA2274" t="s">
        <v>75</v>
      </c>
      <c r="AB2274" t="s">
        <v>1014</v>
      </c>
      <c r="AC2274" s="1">
        <v>41548</v>
      </c>
      <c r="AE2274" t="s">
        <v>41</v>
      </c>
    </row>
    <row r="2275" spans="1:31" x14ac:dyDescent="0.25">
      <c r="A2275">
        <v>2019</v>
      </c>
      <c r="B2275">
        <v>3</v>
      </c>
      <c r="C2275">
        <v>23</v>
      </c>
      <c r="D2275">
        <v>1</v>
      </c>
      <c r="E2275">
        <v>1</v>
      </c>
      <c r="F2275">
        <v>24000</v>
      </c>
      <c r="G2275">
        <v>3978661</v>
      </c>
      <c r="H2275" t="s">
        <v>1012</v>
      </c>
      <c r="I2275" t="s">
        <v>1013</v>
      </c>
      <c r="J2275" t="s">
        <v>34</v>
      </c>
      <c r="K2275">
        <v>0</v>
      </c>
      <c r="L2275">
        <v>131</v>
      </c>
      <c r="M2275">
        <v>30</v>
      </c>
      <c r="N2275">
        <v>0</v>
      </c>
      <c r="O2275">
        <v>0</v>
      </c>
      <c r="P2275">
        <v>0</v>
      </c>
      <c r="Q2275" t="s">
        <v>46</v>
      </c>
      <c r="T2275" t="s">
        <v>73</v>
      </c>
      <c r="U2275" t="s">
        <v>633</v>
      </c>
      <c r="V2275" t="s">
        <v>38</v>
      </c>
      <c r="W2275" t="s">
        <v>39</v>
      </c>
      <c r="Y2275">
        <v>2013</v>
      </c>
      <c r="Z2275">
        <v>1</v>
      </c>
      <c r="AA2275" t="s">
        <v>75</v>
      </c>
      <c r="AB2275" t="s">
        <v>1014</v>
      </c>
      <c r="AC2275" s="1">
        <v>41548</v>
      </c>
      <c r="AE2275" t="s">
        <v>41</v>
      </c>
    </row>
    <row r="2276" spans="1:31" x14ac:dyDescent="0.25">
      <c r="A2276">
        <v>2019</v>
      </c>
      <c r="B2276">
        <v>3</v>
      </c>
      <c r="C2276">
        <v>23</v>
      </c>
      <c r="D2276">
        <v>1</v>
      </c>
      <c r="E2276">
        <v>1</v>
      </c>
      <c r="F2276">
        <v>24000</v>
      </c>
      <c r="G2276">
        <v>3978661</v>
      </c>
      <c r="H2276" t="s">
        <v>1012</v>
      </c>
      <c r="I2276" t="s">
        <v>1013</v>
      </c>
      <c r="J2276" t="s">
        <v>34</v>
      </c>
      <c r="K2276">
        <v>0</v>
      </c>
      <c r="L2276">
        <v>133</v>
      </c>
      <c r="M2276">
        <v>30</v>
      </c>
      <c r="N2276">
        <v>0</v>
      </c>
      <c r="O2276">
        <v>1020000</v>
      </c>
      <c r="P2276">
        <v>1020000</v>
      </c>
      <c r="Q2276" t="s">
        <v>47</v>
      </c>
      <c r="T2276" t="s">
        <v>73</v>
      </c>
      <c r="U2276" t="s">
        <v>633</v>
      </c>
      <c r="V2276" t="s">
        <v>38</v>
      </c>
      <c r="W2276" t="s">
        <v>39</v>
      </c>
      <c r="Y2276">
        <v>2013</v>
      </c>
      <c r="Z2276">
        <v>1</v>
      </c>
      <c r="AA2276" t="s">
        <v>75</v>
      </c>
      <c r="AB2276" t="s">
        <v>1014</v>
      </c>
      <c r="AC2276" s="1">
        <v>41548</v>
      </c>
      <c r="AE2276" t="s">
        <v>41</v>
      </c>
    </row>
    <row r="2277" spans="1:31" x14ac:dyDescent="0.25">
      <c r="A2277">
        <v>2019</v>
      </c>
      <c r="B2277">
        <v>3</v>
      </c>
      <c r="C2277">
        <v>23</v>
      </c>
      <c r="D2277">
        <v>1</v>
      </c>
      <c r="E2277">
        <v>1</v>
      </c>
      <c r="F2277">
        <v>24000</v>
      </c>
      <c r="G2277">
        <v>3978661</v>
      </c>
      <c r="H2277" t="s">
        <v>1012</v>
      </c>
      <c r="I2277" t="s">
        <v>1013</v>
      </c>
      <c r="J2277" t="s">
        <v>34</v>
      </c>
      <c r="K2277">
        <v>0</v>
      </c>
      <c r="L2277">
        <v>199</v>
      </c>
      <c r="M2277">
        <v>30</v>
      </c>
      <c r="N2277">
        <v>0</v>
      </c>
      <c r="O2277">
        <v>0</v>
      </c>
      <c r="P2277">
        <v>0</v>
      </c>
      <c r="Q2277" t="s">
        <v>48</v>
      </c>
      <c r="T2277" t="s">
        <v>73</v>
      </c>
      <c r="U2277" t="s">
        <v>633</v>
      </c>
      <c r="V2277" t="s">
        <v>38</v>
      </c>
      <c r="W2277" t="s">
        <v>39</v>
      </c>
      <c r="Y2277">
        <v>2013</v>
      </c>
      <c r="Z2277">
        <v>1</v>
      </c>
      <c r="AA2277" t="s">
        <v>75</v>
      </c>
      <c r="AB2277" t="s">
        <v>1014</v>
      </c>
      <c r="AC2277" s="1">
        <v>41548</v>
      </c>
      <c r="AE2277" t="s">
        <v>41</v>
      </c>
    </row>
    <row r="2278" spans="1:31" x14ac:dyDescent="0.25">
      <c r="A2278">
        <v>2019</v>
      </c>
      <c r="B2278">
        <v>3</v>
      </c>
      <c r="C2278">
        <v>23</v>
      </c>
      <c r="D2278">
        <v>1</v>
      </c>
      <c r="E2278">
        <v>1</v>
      </c>
      <c r="F2278">
        <v>24000</v>
      </c>
      <c r="G2278">
        <v>3978661</v>
      </c>
      <c r="H2278" t="s">
        <v>1012</v>
      </c>
      <c r="I2278" t="s">
        <v>1013</v>
      </c>
      <c r="J2278" t="s">
        <v>34</v>
      </c>
      <c r="K2278">
        <v>0</v>
      </c>
      <c r="L2278">
        <v>232</v>
      </c>
      <c r="M2278">
        <v>30</v>
      </c>
      <c r="N2278">
        <v>0</v>
      </c>
      <c r="O2278">
        <v>0</v>
      </c>
      <c r="P2278">
        <v>0</v>
      </c>
      <c r="Q2278" t="s">
        <v>49</v>
      </c>
      <c r="T2278" t="s">
        <v>73</v>
      </c>
      <c r="U2278" t="s">
        <v>633</v>
      </c>
      <c r="V2278" t="s">
        <v>38</v>
      </c>
      <c r="W2278" t="s">
        <v>39</v>
      </c>
      <c r="Y2278">
        <v>2013</v>
      </c>
      <c r="Z2278">
        <v>1</v>
      </c>
      <c r="AA2278" t="s">
        <v>75</v>
      </c>
      <c r="AB2278" t="s">
        <v>1014</v>
      </c>
      <c r="AC2278" s="1">
        <v>41548</v>
      </c>
      <c r="AE2278" t="s">
        <v>41</v>
      </c>
    </row>
    <row r="2279" spans="1:31" x14ac:dyDescent="0.25">
      <c r="A2279">
        <v>2019</v>
      </c>
      <c r="B2279">
        <v>3</v>
      </c>
      <c r="C2279">
        <v>23</v>
      </c>
      <c r="D2279">
        <v>1</v>
      </c>
      <c r="E2279">
        <v>1</v>
      </c>
      <c r="F2279">
        <v>35000</v>
      </c>
      <c r="G2279">
        <v>3989839</v>
      </c>
      <c r="H2279" t="s">
        <v>1015</v>
      </c>
      <c r="I2279" t="s">
        <v>1016</v>
      </c>
      <c r="J2279" t="s">
        <v>34</v>
      </c>
      <c r="K2279">
        <f>O2279+O2280+O2281+O2282+O2283+O2284+O2285+O2286+O2287</f>
        <v>2200000</v>
      </c>
      <c r="L2279">
        <v>111</v>
      </c>
      <c r="M2279">
        <v>10</v>
      </c>
      <c r="N2279" t="s">
        <v>805</v>
      </c>
      <c r="O2279">
        <v>2200000</v>
      </c>
      <c r="P2279">
        <v>2002000</v>
      </c>
      <c r="Q2279" t="s">
        <v>36</v>
      </c>
      <c r="T2279" t="s">
        <v>806</v>
      </c>
      <c r="U2279" t="s">
        <v>1415</v>
      </c>
      <c r="V2279" t="s">
        <v>38</v>
      </c>
      <c r="W2279" t="s">
        <v>39</v>
      </c>
      <c r="Y2279">
        <v>2018</v>
      </c>
      <c r="Z2279">
        <v>1</v>
      </c>
      <c r="AA2279" t="s">
        <v>474</v>
      </c>
      <c r="AB2279" t="s">
        <v>1017</v>
      </c>
      <c r="AC2279" s="1">
        <v>43313</v>
      </c>
      <c r="AE2279" t="s">
        <v>41</v>
      </c>
    </row>
    <row r="2280" spans="1:31" x14ac:dyDescent="0.25">
      <c r="A2280">
        <v>2019</v>
      </c>
      <c r="B2280">
        <v>3</v>
      </c>
      <c r="C2280">
        <v>23</v>
      </c>
      <c r="D2280">
        <v>1</v>
      </c>
      <c r="E2280">
        <v>1</v>
      </c>
      <c r="F2280">
        <v>35000</v>
      </c>
      <c r="G2280">
        <v>3989839</v>
      </c>
      <c r="H2280" t="s">
        <v>1015</v>
      </c>
      <c r="I2280" t="s">
        <v>1016</v>
      </c>
      <c r="J2280" t="s">
        <v>34</v>
      </c>
      <c r="K2280">
        <v>0</v>
      </c>
      <c r="L2280">
        <v>113</v>
      </c>
      <c r="M2280">
        <v>30</v>
      </c>
      <c r="N2280">
        <v>0</v>
      </c>
      <c r="O2280">
        <v>0</v>
      </c>
      <c r="P2280">
        <v>0</v>
      </c>
      <c r="Q2280" t="s">
        <v>42</v>
      </c>
      <c r="T2280" t="s">
        <v>806</v>
      </c>
      <c r="U2280" t="s">
        <v>1415</v>
      </c>
      <c r="V2280" t="s">
        <v>38</v>
      </c>
      <c r="W2280" t="s">
        <v>39</v>
      </c>
      <c r="Y2280">
        <v>2018</v>
      </c>
      <c r="Z2280">
        <v>1</v>
      </c>
      <c r="AA2280" t="s">
        <v>474</v>
      </c>
      <c r="AB2280" t="s">
        <v>1017</v>
      </c>
      <c r="AC2280" s="1">
        <v>43313</v>
      </c>
      <c r="AE2280" t="s">
        <v>41</v>
      </c>
    </row>
    <row r="2281" spans="1:31" x14ac:dyDescent="0.25">
      <c r="A2281">
        <v>2019</v>
      </c>
      <c r="B2281">
        <v>3</v>
      </c>
      <c r="C2281">
        <v>23</v>
      </c>
      <c r="D2281">
        <v>1</v>
      </c>
      <c r="E2281">
        <v>1</v>
      </c>
      <c r="F2281">
        <v>35000</v>
      </c>
      <c r="G2281">
        <v>3989839</v>
      </c>
      <c r="H2281" t="s">
        <v>1015</v>
      </c>
      <c r="I2281" t="s">
        <v>1016</v>
      </c>
      <c r="J2281" t="s">
        <v>34</v>
      </c>
      <c r="K2281">
        <v>0</v>
      </c>
      <c r="L2281">
        <v>114</v>
      </c>
      <c r="M2281">
        <v>10</v>
      </c>
      <c r="N2281">
        <v>0</v>
      </c>
      <c r="O2281">
        <v>0</v>
      </c>
      <c r="P2281">
        <v>0</v>
      </c>
      <c r="Q2281" t="s">
        <v>43</v>
      </c>
      <c r="T2281" t="s">
        <v>806</v>
      </c>
      <c r="U2281" t="s">
        <v>1415</v>
      </c>
      <c r="V2281" t="s">
        <v>38</v>
      </c>
      <c r="W2281" t="s">
        <v>39</v>
      </c>
      <c r="Y2281">
        <v>2018</v>
      </c>
      <c r="Z2281">
        <v>1</v>
      </c>
      <c r="AA2281" t="s">
        <v>1018</v>
      </c>
      <c r="AB2281" t="s">
        <v>1017</v>
      </c>
      <c r="AC2281" s="1">
        <v>43313</v>
      </c>
      <c r="AE2281" t="s">
        <v>41</v>
      </c>
    </row>
    <row r="2282" spans="1:31" x14ac:dyDescent="0.25">
      <c r="A2282">
        <v>2019</v>
      </c>
      <c r="B2282">
        <v>3</v>
      </c>
      <c r="C2282">
        <v>23</v>
      </c>
      <c r="D2282">
        <v>1</v>
      </c>
      <c r="E2282">
        <v>1</v>
      </c>
      <c r="F2282">
        <v>35000</v>
      </c>
      <c r="G2282">
        <v>3989839</v>
      </c>
      <c r="H2282" t="s">
        <v>1015</v>
      </c>
      <c r="I2282" t="s">
        <v>1016</v>
      </c>
      <c r="J2282" t="s">
        <v>34</v>
      </c>
      <c r="K2282">
        <v>0</v>
      </c>
      <c r="L2282">
        <v>123</v>
      </c>
      <c r="M2282">
        <v>30</v>
      </c>
      <c r="N2282">
        <v>0</v>
      </c>
      <c r="O2282">
        <v>0</v>
      </c>
      <c r="P2282">
        <v>0</v>
      </c>
      <c r="Q2282" t="s">
        <v>44</v>
      </c>
      <c r="T2282" t="s">
        <v>806</v>
      </c>
      <c r="U2282" t="s">
        <v>1415</v>
      </c>
      <c r="V2282" t="s">
        <v>38</v>
      </c>
      <c r="W2282" t="s">
        <v>39</v>
      </c>
      <c r="Y2282">
        <v>2018</v>
      </c>
      <c r="Z2282">
        <v>1</v>
      </c>
      <c r="AA2282" t="s">
        <v>1018</v>
      </c>
      <c r="AB2282" t="s">
        <v>1017</v>
      </c>
      <c r="AC2282" s="1">
        <v>43313</v>
      </c>
      <c r="AE2282" t="s">
        <v>41</v>
      </c>
    </row>
    <row r="2283" spans="1:31" x14ac:dyDescent="0.25">
      <c r="A2283">
        <v>2019</v>
      </c>
      <c r="B2283">
        <v>3</v>
      </c>
      <c r="C2283">
        <v>23</v>
      </c>
      <c r="D2283">
        <v>1</v>
      </c>
      <c r="E2283">
        <v>1</v>
      </c>
      <c r="F2283">
        <v>35000</v>
      </c>
      <c r="G2283">
        <v>3989839</v>
      </c>
      <c r="H2283" t="s">
        <v>1015</v>
      </c>
      <c r="I2283" t="s">
        <v>1016</v>
      </c>
      <c r="J2283" t="s">
        <v>34</v>
      </c>
      <c r="K2283">
        <v>0</v>
      </c>
      <c r="L2283">
        <v>125</v>
      </c>
      <c r="M2283">
        <v>30</v>
      </c>
      <c r="N2283">
        <v>0</v>
      </c>
      <c r="O2283">
        <v>0</v>
      </c>
      <c r="P2283">
        <v>0</v>
      </c>
      <c r="Q2283" t="s">
        <v>45</v>
      </c>
      <c r="T2283" t="s">
        <v>806</v>
      </c>
      <c r="U2283" t="s">
        <v>1415</v>
      </c>
      <c r="V2283" t="s">
        <v>38</v>
      </c>
      <c r="W2283" t="s">
        <v>39</v>
      </c>
      <c r="Y2283">
        <v>2018</v>
      </c>
      <c r="Z2283">
        <v>1</v>
      </c>
      <c r="AA2283" t="s">
        <v>1018</v>
      </c>
      <c r="AB2283" t="s">
        <v>1017</v>
      </c>
      <c r="AC2283" s="1">
        <v>43313</v>
      </c>
      <c r="AE2283" t="s">
        <v>41</v>
      </c>
    </row>
    <row r="2284" spans="1:31" x14ac:dyDescent="0.25">
      <c r="A2284">
        <v>2019</v>
      </c>
      <c r="B2284">
        <v>3</v>
      </c>
      <c r="C2284">
        <v>23</v>
      </c>
      <c r="D2284">
        <v>1</v>
      </c>
      <c r="E2284">
        <v>1</v>
      </c>
      <c r="F2284">
        <v>35000</v>
      </c>
      <c r="G2284">
        <v>3989839</v>
      </c>
      <c r="H2284" t="s">
        <v>1015</v>
      </c>
      <c r="I2284" t="s">
        <v>1016</v>
      </c>
      <c r="J2284" t="s">
        <v>34</v>
      </c>
      <c r="K2284">
        <v>0</v>
      </c>
      <c r="L2284">
        <v>131</v>
      </c>
      <c r="M2284">
        <v>30</v>
      </c>
      <c r="N2284">
        <v>0</v>
      </c>
      <c r="O2284">
        <v>0</v>
      </c>
      <c r="P2284">
        <v>0</v>
      </c>
      <c r="Q2284" t="s">
        <v>46</v>
      </c>
      <c r="T2284" t="s">
        <v>806</v>
      </c>
      <c r="U2284" t="s">
        <v>1415</v>
      </c>
      <c r="V2284" t="s">
        <v>38</v>
      </c>
      <c r="W2284" t="s">
        <v>39</v>
      </c>
      <c r="Y2284">
        <v>2018</v>
      </c>
      <c r="Z2284">
        <v>1</v>
      </c>
      <c r="AA2284" t="s">
        <v>1018</v>
      </c>
      <c r="AB2284" t="s">
        <v>1017</v>
      </c>
      <c r="AC2284" s="1">
        <v>43313</v>
      </c>
      <c r="AE2284" t="s">
        <v>41</v>
      </c>
    </row>
    <row r="2285" spans="1:31" x14ac:dyDescent="0.25">
      <c r="A2285">
        <v>2019</v>
      </c>
      <c r="B2285">
        <v>3</v>
      </c>
      <c r="C2285">
        <v>23</v>
      </c>
      <c r="D2285">
        <v>1</v>
      </c>
      <c r="E2285">
        <v>1</v>
      </c>
      <c r="F2285">
        <v>35000</v>
      </c>
      <c r="G2285">
        <v>3989839</v>
      </c>
      <c r="H2285" t="s">
        <v>1015</v>
      </c>
      <c r="I2285" t="s">
        <v>1016</v>
      </c>
      <c r="J2285" t="s">
        <v>34</v>
      </c>
      <c r="K2285">
        <v>0</v>
      </c>
      <c r="L2285">
        <v>133</v>
      </c>
      <c r="M2285">
        <v>30</v>
      </c>
      <c r="N2285">
        <v>0</v>
      </c>
      <c r="O2285">
        <v>0</v>
      </c>
      <c r="P2285">
        <v>0</v>
      </c>
      <c r="Q2285" t="s">
        <v>47</v>
      </c>
      <c r="T2285" t="s">
        <v>806</v>
      </c>
      <c r="U2285" t="s">
        <v>1415</v>
      </c>
      <c r="V2285" t="s">
        <v>38</v>
      </c>
      <c r="W2285" t="s">
        <v>39</v>
      </c>
      <c r="Y2285">
        <v>2018</v>
      </c>
      <c r="Z2285">
        <v>1</v>
      </c>
      <c r="AA2285" t="s">
        <v>1018</v>
      </c>
      <c r="AB2285" t="s">
        <v>1017</v>
      </c>
      <c r="AC2285" s="1">
        <v>43313</v>
      </c>
      <c r="AE2285" t="s">
        <v>41</v>
      </c>
    </row>
    <row r="2286" spans="1:31" x14ac:dyDescent="0.25">
      <c r="A2286">
        <v>2019</v>
      </c>
      <c r="B2286">
        <v>3</v>
      </c>
      <c r="C2286">
        <v>23</v>
      </c>
      <c r="D2286">
        <v>1</v>
      </c>
      <c r="E2286">
        <v>1</v>
      </c>
      <c r="F2286">
        <v>35000</v>
      </c>
      <c r="G2286">
        <v>3989839</v>
      </c>
      <c r="H2286" t="s">
        <v>1015</v>
      </c>
      <c r="I2286" t="s">
        <v>1016</v>
      </c>
      <c r="J2286" t="s">
        <v>34</v>
      </c>
      <c r="K2286">
        <v>0</v>
      </c>
      <c r="L2286">
        <v>199</v>
      </c>
      <c r="M2286">
        <v>30</v>
      </c>
      <c r="N2286">
        <v>0</v>
      </c>
      <c r="O2286">
        <v>0</v>
      </c>
      <c r="P2286">
        <v>0</v>
      </c>
      <c r="Q2286" t="s">
        <v>48</v>
      </c>
      <c r="T2286" t="s">
        <v>806</v>
      </c>
      <c r="U2286" t="s">
        <v>1415</v>
      </c>
      <c r="V2286" t="s">
        <v>38</v>
      </c>
      <c r="W2286" t="s">
        <v>39</v>
      </c>
      <c r="Y2286">
        <v>2018</v>
      </c>
      <c r="Z2286">
        <v>1</v>
      </c>
      <c r="AA2286" t="s">
        <v>1018</v>
      </c>
      <c r="AB2286" t="s">
        <v>1017</v>
      </c>
      <c r="AC2286" s="1">
        <v>43313</v>
      </c>
      <c r="AE2286" t="s">
        <v>41</v>
      </c>
    </row>
    <row r="2287" spans="1:31" x14ac:dyDescent="0.25">
      <c r="A2287">
        <v>2019</v>
      </c>
      <c r="B2287">
        <v>3</v>
      </c>
      <c r="C2287">
        <v>23</v>
      </c>
      <c r="D2287">
        <v>1</v>
      </c>
      <c r="E2287">
        <v>1</v>
      </c>
      <c r="F2287">
        <v>35000</v>
      </c>
      <c r="G2287">
        <v>3989839</v>
      </c>
      <c r="H2287" t="s">
        <v>1015</v>
      </c>
      <c r="I2287" t="s">
        <v>1016</v>
      </c>
      <c r="J2287" t="s">
        <v>34</v>
      </c>
      <c r="K2287">
        <v>0</v>
      </c>
      <c r="L2287">
        <v>232</v>
      </c>
      <c r="M2287">
        <v>30</v>
      </c>
      <c r="N2287">
        <v>0</v>
      </c>
      <c r="O2287">
        <v>0</v>
      </c>
      <c r="P2287">
        <v>0</v>
      </c>
      <c r="Q2287" t="s">
        <v>49</v>
      </c>
      <c r="T2287" t="s">
        <v>806</v>
      </c>
      <c r="U2287" t="s">
        <v>1415</v>
      </c>
      <c r="V2287" t="s">
        <v>38</v>
      </c>
      <c r="W2287" t="s">
        <v>39</v>
      </c>
      <c r="Y2287">
        <v>2018</v>
      </c>
      <c r="Z2287">
        <v>1</v>
      </c>
      <c r="AA2287" t="s">
        <v>1018</v>
      </c>
      <c r="AB2287" t="s">
        <v>1017</v>
      </c>
      <c r="AC2287" s="1">
        <v>43313</v>
      </c>
      <c r="AE2287" t="s">
        <v>41</v>
      </c>
    </row>
    <row r="2288" spans="1:31" x14ac:dyDescent="0.25">
      <c r="A2288">
        <v>2019</v>
      </c>
      <c r="B2288">
        <v>3</v>
      </c>
      <c r="C2288">
        <v>23</v>
      </c>
      <c r="D2288">
        <v>1</v>
      </c>
      <c r="E2288">
        <v>1</v>
      </c>
      <c r="F2288">
        <v>34000</v>
      </c>
      <c r="G2288">
        <v>4025185</v>
      </c>
      <c r="H2288" t="s">
        <v>1019</v>
      </c>
      <c r="I2288" t="s">
        <v>1020</v>
      </c>
      <c r="J2288" t="s">
        <v>34</v>
      </c>
      <c r="K2288">
        <f>O2288+O2289+O2290+O2291+O2292+O2293+O2294+O2295+O2296</f>
        <v>11362000</v>
      </c>
      <c r="L2288">
        <v>111</v>
      </c>
      <c r="M2288">
        <v>30</v>
      </c>
      <c r="N2288" t="s">
        <v>90</v>
      </c>
      <c r="O2288">
        <v>3200000</v>
      </c>
      <c r="P2288">
        <v>2912000</v>
      </c>
      <c r="Q2288" t="s">
        <v>36</v>
      </c>
      <c r="T2288" t="s">
        <v>748</v>
      </c>
      <c r="U2288" t="s">
        <v>229</v>
      </c>
      <c r="V2288" t="s">
        <v>38</v>
      </c>
      <c r="W2288" t="s">
        <v>39</v>
      </c>
      <c r="Y2288">
        <v>2004</v>
      </c>
      <c r="Z2288">
        <v>1</v>
      </c>
      <c r="AA2288" t="s">
        <v>1021</v>
      </c>
      <c r="AB2288" t="s">
        <v>1022</v>
      </c>
      <c r="AC2288" s="1">
        <v>38261</v>
      </c>
      <c r="AE2288" t="s">
        <v>41</v>
      </c>
    </row>
    <row r="2289" spans="1:31" x14ac:dyDescent="0.25">
      <c r="A2289">
        <v>2019</v>
      </c>
      <c r="B2289">
        <v>3</v>
      </c>
      <c r="C2289">
        <v>23</v>
      </c>
      <c r="D2289">
        <v>1</v>
      </c>
      <c r="E2289">
        <v>1</v>
      </c>
      <c r="F2289">
        <v>34000</v>
      </c>
      <c r="G2289">
        <v>4025185</v>
      </c>
      <c r="H2289" t="s">
        <v>1019</v>
      </c>
      <c r="I2289" t="s">
        <v>1020</v>
      </c>
      <c r="J2289" t="s">
        <v>34</v>
      </c>
      <c r="K2289">
        <v>0</v>
      </c>
      <c r="L2289">
        <v>113</v>
      </c>
      <c r="M2289">
        <v>30</v>
      </c>
      <c r="N2289">
        <v>0</v>
      </c>
      <c r="O2289">
        <v>0</v>
      </c>
      <c r="P2289">
        <v>0</v>
      </c>
      <c r="Q2289" t="s">
        <v>42</v>
      </c>
      <c r="T2289" t="s">
        <v>748</v>
      </c>
      <c r="U2289" t="s">
        <v>229</v>
      </c>
      <c r="V2289" t="s">
        <v>38</v>
      </c>
      <c r="W2289" t="s">
        <v>39</v>
      </c>
      <c r="Y2289">
        <v>2004</v>
      </c>
      <c r="Z2289">
        <v>1</v>
      </c>
      <c r="AA2289" t="s">
        <v>1021</v>
      </c>
      <c r="AB2289" t="s">
        <v>1022</v>
      </c>
      <c r="AC2289" s="1">
        <v>38261</v>
      </c>
      <c r="AE2289" t="s">
        <v>41</v>
      </c>
    </row>
    <row r="2290" spans="1:31" x14ac:dyDescent="0.25">
      <c r="A2290">
        <v>2019</v>
      </c>
      <c r="B2290">
        <v>3</v>
      </c>
      <c r="C2290">
        <v>23</v>
      </c>
      <c r="D2290">
        <v>1</v>
      </c>
      <c r="E2290">
        <v>1</v>
      </c>
      <c r="F2290">
        <v>34000</v>
      </c>
      <c r="G2290">
        <v>4025185</v>
      </c>
      <c r="H2290" t="s">
        <v>1019</v>
      </c>
      <c r="I2290" t="s">
        <v>1020</v>
      </c>
      <c r="J2290" t="s">
        <v>34</v>
      </c>
      <c r="K2290">
        <v>0</v>
      </c>
      <c r="L2290">
        <v>114</v>
      </c>
      <c r="M2290">
        <v>10</v>
      </c>
      <c r="N2290">
        <v>0</v>
      </c>
      <c r="O2290">
        <v>0</v>
      </c>
      <c r="P2290">
        <v>0</v>
      </c>
      <c r="Q2290" t="s">
        <v>43</v>
      </c>
      <c r="T2290" t="s">
        <v>748</v>
      </c>
      <c r="U2290" t="s">
        <v>229</v>
      </c>
      <c r="V2290" t="s">
        <v>38</v>
      </c>
      <c r="W2290" t="s">
        <v>39</v>
      </c>
      <c r="Y2290">
        <v>2004</v>
      </c>
      <c r="Z2290">
        <v>1</v>
      </c>
      <c r="AA2290" t="s">
        <v>1021</v>
      </c>
      <c r="AB2290" t="s">
        <v>1022</v>
      </c>
      <c r="AC2290" s="1">
        <v>38261</v>
      </c>
      <c r="AE2290" t="s">
        <v>41</v>
      </c>
    </row>
    <row r="2291" spans="1:31" x14ac:dyDescent="0.25">
      <c r="A2291">
        <v>2019</v>
      </c>
      <c r="B2291">
        <v>3</v>
      </c>
      <c r="C2291">
        <v>23</v>
      </c>
      <c r="D2291">
        <v>1</v>
      </c>
      <c r="E2291">
        <v>1</v>
      </c>
      <c r="F2291">
        <v>34000</v>
      </c>
      <c r="G2291">
        <v>4025185</v>
      </c>
      <c r="H2291" t="s">
        <v>1019</v>
      </c>
      <c r="I2291" t="s">
        <v>1020</v>
      </c>
      <c r="J2291" t="s">
        <v>34</v>
      </c>
      <c r="K2291">
        <v>0</v>
      </c>
      <c r="L2291">
        <v>123</v>
      </c>
      <c r="M2291">
        <v>30</v>
      </c>
      <c r="N2291">
        <v>0</v>
      </c>
      <c r="O2291">
        <v>442000</v>
      </c>
      <c r="P2291">
        <v>442000</v>
      </c>
      <c r="Q2291" t="s">
        <v>44</v>
      </c>
      <c r="T2291" t="s">
        <v>748</v>
      </c>
      <c r="U2291" t="s">
        <v>229</v>
      </c>
      <c r="V2291" t="s">
        <v>38</v>
      </c>
      <c r="W2291" t="s">
        <v>39</v>
      </c>
      <c r="Y2291">
        <v>2004</v>
      </c>
      <c r="Z2291">
        <v>1</v>
      </c>
      <c r="AA2291" t="s">
        <v>1021</v>
      </c>
      <c r="AB2291" t="s">
        <v>1022</v>
      </c>
      <c r="AC2291" s="1">
        <v>38261</v>
      </c>
      <c r="AE2291" t="s">
        <v>41</v>
      </c>
    </row>
    <row r="2292" spans="1:31" x14ac:dyDescent="0.25">
      <c r="A2292">
        <v>2019</v>
      </c>
      <c r="B2292">
        <v>3</v>
      </c>
      <c r="C2292">
        <v>23</v>
      </c>
      <c r="D2292">
        <v>1</v>
      </c>
      <c r="E2292">
        <v>1</v>
      </c>
      <c r="F2292">
        <v>34000</v>
      </c>
      <c r="G2292">
        <v>4025185</v>
      </c>
      <c r="H2292" t="s">
        <v>1019</v>
      </c>
      <c r="I2292" t="s">
        <v>1020</v>
      </c>
      <c r="J2292" t="s">
        <v>34</v>
      </c>
      <c r="K2292">
        <v>0</v>
      </c>
      <c r="L2292">
        <v>125</v>
      </c>
      <c r="M2292">
        <v>30</v>
      </c>
      <c r="N2292">
        <v>0</v>
      </c>
      <c r="O2292">
        <v>0</v>
      </c>
      <c r="P2292">
        <v>0</v>
      </c>
      <c r="Q2292" t="s">
        <v>45</v>
      </c>
      <c r="T2292" t="s">
        <v>748</v>
      </c>
      <c r="U2292" t="s">
        <v>229</v>
      </c>
      <c r="V2292" t="s">
        <v>38</v>
      </c>
      <c r="W2292" t="s">
        <v>39</v>
      </c>
      <c r="Y2292">
        <v>2004</v>
      </c>
      <c r="Z2292">
        <v>1</v>
      </c>
      <c r="AA2292" t="s">
        <v>1021</v>
      </c>
      <c r="AB2292" t="s">
        <v>1022</v>
      </c>
      <c r="AC2292" s="1">
        <v>38261</v>
      </c>
      <c r="AE2292" t="s">
        <v>41</v>
      </c>
    </row>
    <row r="2293" spans="1:31" x14ac:dyDescent="0.25">
      <c r="A2293">
        <v>2019</v>
      </c>
      <c r="B2293">
        <v>3</v>
      </c>
      <c r="C2293">
        <v>23</v>
      </c>
      <c r="D2293">
        <v>1</v>
      </c>
      <c r="E2293">
        <v>1</v>
      </c>
      <c r="F2293">
        <v>34000</v>
      </c>
      <c r="G2293">
        <v>4025185</v>
      </c>
      <c r="H2293" t="s">
        <v>1019</v>
      </c>
      <c r="I2293" t="s">
        <v>1020</v>
      </c>
      <c r="J2293" t="s">
        <v>34</v>
      </c>
      <c r="K2293">
        <v>0</v>
      </c>
      <c r="L2293">
        <v>131</v>
      </c>
      <c r="M2293">
        <v>30</v>
      </c>
      <c r="N2293">
        <v>0</v>
      </c>
      <c r="O2293">
        <v>0</v>
      </c>
      <c r="P2293">
        <v>0</v>
      </c>
      <c r="Q2293" t="s">
        <v>46</v>
      </c>
      <c r="T2293" t="s">
        <v>748</v>
      </c>
      <c r="U2293" t="s">
        <v>229</v>
      </c>
      <c r="V2293" t="s">
        <v>38</v>
      </c>
      <c r="W2293" t="s">
        <v>39</v>
      </c>
      <c r="Y2293">
        <v>2004</v>
      </c>
      <c r="Z2293">
        <v>1</v>
      </c>
      <c r="AA2293" t="s">
        <v>1021</v>
      </c>
      <c r="AB2293" t="s">
        <v>1022</v>
      </c>
      <c r="AC2293" s="1">
        <v>38261</v>
      </c>
      <c r="AE2293" t="s">
        <v>41</v>
      </c>
    </row>
    <row r="2294" spans="1:31" x14ac:dyDescent="0.25">
      <c r="A2294">
        <v>2019</v>
      </c>
      <c r="B2294">
        <v>3</v>
      </c>
      <c r="C2294">
        <v>23</v>
      </c>
      <c r="D2294">
        <v>1</v>
      </c>
      <c r="E2294">
        <v>1</v>
      </c>
      <c r="F2294">
        <v>34000</v>
      </c>
      <c r="G2294">
        <v>4025185</v>
      </c>
      <c r="H2294" t="s">
        <v>1019</v>
      </c>
      <c r="I2294" t="s">
        <v>1020</v>
      </c>
      <c r="J2294" t="s">
        <v>34</v>
      </c>
      <c r="K2294">
        <v>0</v>
      </c>
      <c r="L2294">
        <v>133</v>
      </c>
      <c r="M2294">
        <v>30</v>
      </c>
      <c r="N2294">
        <v>0</v>
      </c>
      <c r="O2294">
        <v>2520000</v>
      </c>
      <c r="P2294">
        <v>2520000</v>
      </c>
      <c r="Q2294" t="s">
        <v>47</v>
      </c>
      <c r="T2294" t="s">
        <v>748</v>
      </c>
      <c r="U2294" t="s">
        <v>229</v>
      </c>
      <c r="V2294" t="s">
        <v>38</v>
      </c>
      <c r="W2294" t="s">
        <v>39</v>
      </c>
      <c r="Y2294">
        <v>2004</v>
      </c>
      <c r="Z2294">
        <v>1</v>
      </c>
      <c r="AA2294" t="s">
        <v>1021</v>
      </c>
      <c r="AB2294" t="s">
        <v>1022</v>
      </c>
      <c r="AC2294" s="1">
        <v>38261</v>
      </c>
      <c r="AE2294" t="s">
        <v>41</v>
      </c>
    </row>
    <row r="2295" spans="1:31" x14ac:dyDescent="0.25">
      <c r="A2295">
        <v>2019</v>
      </c>
      <c r="B2295">
        <v>3</v>
      </c>
      <c r="C2295">
        <v>23</v>
      </c>
      <c r="D2295">
        <v>1</v>
      </c>
      <c r="E2295">
        <v>1</v>
      </c>
      <c r="F2295">
        <v>34000</v>
      </c>
      <c r="G2295">
        <v>4025185</v>
      </c>
      <c r="H2295" t="s">
        <v>1019</v>
      </c>
      <c r="I2295" t="s">
        <v>1020</v>
      </c>
      <c r="J2295" t="s">
        <v>34</v>
      </c>
      <c r="K2295">
        <v>0</v>
      </c>
      <c r="L2295">
        <v>199</v>
      </c>
      <c r="M2295">
        <v>30</v>
      </c>
      <c r="N2295">
        <v>0</v>
      </c>
      <c r="O2295">
        <f>2800000+2400000</f>
        <v>5200000</v>
      </c>
      <c r="P2295">
        <v>4732000</v>
      </c>
      <c r="Q2295" t="s">
        <v>48</v>
      </c>
      <c r="T2295" t="s">
        <v>748</v>
      </c>
      <c r="U2295" t="s">
        <v>229</v>
      </c>
      <c r="V2295" t="s">
        <v>38</v>
      </c>
      <c r="W2295" t="s">
        <v>39</v>
      </c>
      <c r="Y2295">
        <v>2004</v>
      </c>
      <c r="Z2295">
        <v>1</v>
      </c>
      <c r="AA2295" t="s">
        <v>1021</v>
      </c>
      <c r="AB2295" t="s">
        <v>1022</v>
      </c>
      <c r="AC2295" s="1">
        <v>38261</v>
      </c>
      <c r="AE2295" t="s">
        <v>41</v>
      </c>
    </row>
    <row r="2296" spans="1:31" x14ac:dyDescent="0.25">
      <c r="A2296">
        <v>2019</v>
      </c>
      <c r="B2296">
        <v>3</v>
      </c>
      <c r="C2296">
        <v>23</v>
      </c>
      <c r="D2296">
        <v>1</v>
      </c>
      <c r="E2296">
        <v>1</v>
      </c>
      <c r="F2296">
        <v>34000</v>
      </c>
      <c r="G2296">
        <v>4025185</v>
      </c>
      <c r="H2296" t="s">
        <v>1019</v>
      </c>
      <c r="I2296" t="s">
        <v>1020</v>
      </c>
      <c r="J2296" t="s">
        <v>34</v>
      </c>
      <c r="K2296">
        <v>0</v>
      </c>
      <c r="L2296">
        <v>232</v>
      </c>
      <c r="M2296">
        <v>30</v>
      </c>
      <c r="N2296">
        <v>0</v>
      </c>
      <c r="O2296">
        <v>0</v>
      </c>
      <c r="P2296">
        <v>0</v>
      </c>
      <c r="Q2296" t="s">
        <v>49</v>
      </c>
      <c r="T2296" t="s">
        <v>748</v>
      </c>
      <c r="U2296" t="s">
        <v>229</v>
      </c>
      <c r="V2296" t="s">
        <v>38</v>
      </c>
      <c r="W2296" t="s">
        <v>39</v>
      </c>
      <c r="Y2296">
        <v>2004</v>
      </c>
      <c r="Z2296">
        <v>1</v>
      </c>
      <c r="AA2296" t="s">
        <v>1021</v>
      </c>
      <c r="AB2296" t="s">
        <v>1022</v>
      </c>
      <c r="AC2296" s="1">
        <v>38261</v>
      </c>
      <c r="AE2296" t="s">
        <v>41</v>
      </c>
    </row>
    <row r="2297" spans="1:31" x14ac:dyDescent="0.25">
      <c r="A2297">
        <v>2019</v>
      </c>
      <c r="B2297">
        <v>3</v>
      </c>
      <c r="C2297">
        <v>23</v>
      </c>
      <c r="D2297">
        <v>1</v>
      </c>
      <c r="E2297">
        <v>1</v>
      </c>
      <c r="F2297">
        <v>29000</v>
      </c>
      <c r="G2297">
        <v>4040253</v>
      </c>
      <c r="H2297" t="s">
        <v>1023</v>
      </c>
      <c r="I2297" t="s">
        <v>1024</v>
      </c>
      <c r="J2297" t="s">
        <v>34</v>
      </c>
      <c r="K2297">
        <f>O2297+O2298+O2299+O2300+O2301+O2302+O2303+O2304+O2305</f>
        <v>4160000</v>
      </c>
      <c r="L2297">
        <v>111</v>
      </c>
      <c r="M2297">
        <v>10</v>
      </c>
      <c r="N2297" t="s">
        <v>90</v>
      </c>
      <c r="O2297">
        <v>3200000</v>
      </c>
      <c r="P2297">
        <v>2912000</v>
      </c>
      <c r="Q2297" t="s">
        <v>36</v>
      </c>
      <c r="T2297" t="s">
        <v>73</v>
      </c>
      <c r="U2297" t="s">
        <v>139</v>
      </c>
      <c r="V2297" t="s">
        <v>38</v>
      </c>
      <c r="W2297" t="s">
        <v>170</v>
      </c>
      <c r="X2297">
        <v>1</v>
      </c>
      <c r="Y2297">
        <v>2011</v>
      </c>
      <c r="Z2297">
        <v>1</v>
      </c>
      <c r="AA2297" t="s">
        <v>230</v>
      </c>
      <c r="AB2297" t="s">
        <v>546</v>
      </c>
      <c r="AC2297" s="1">
        <v>40833</v>
      </c>
      <c r="AE2297" t="s">
        <v>41</v>
      </c>
    </row>
    <row r="2298" spans="1:31" x14ac:dyDescent="0.25">
      <c r="A2298">
        <v>2019</v>
      </c>
      <c r="B2298">
        <v>3</v>
      </c>
      <c r="C2298">
        <v>23</v>
      </c>
      <c r="D2298">
        <v>1</v>
      </c>
      <c r="E2298">
        <v>1</v>
      </c>
      <c r="F2298">
        <v>29000</v>
      </c>
      <c r="G2298">
        <v>4040253</v>
      </c>
      <c r="H2298" t="s">
        <v>1023</v>
      </c>
      <c r="I2298" t="s">
        <v>1024</v>
      </c>
      <c r="J2298" t="s">
        <v>34</v>
      </c>
      <c r="K2298">
        <v>0</v>
      </c>
      <c r="L2298">
        <v>113</v>
      </c>
      <c r="M2298">
        <v>30</v>
      </c>
      <c r="N2298">
        <v>0</v>
      </c>
      <c r="O2298">
        <v>0</v>
      </c>
      <c r="P2298">
        <v>0</v>
      </c>
      <c r="Q2298" t="s">
        <v>42</v>
      </c>
      <c r="T2298" t="s">
        <v>73</v>
      </c>
      <c r="U2298" t="s">
        <v>139</v>
      </c>
      <c r="V2298" t="s">
        <v>38</v>
      </c>
      <c r="W2298" t="s">
        <v>170</v>
      </c>
      <c r="X2298">
        <v>1</v>
      </c>
      <c r="Y2298">
        <v>2011</v>
      </c>
      <c r="Z2298">
        <v>1</v>
      </c>
      <c r="AA2298" t="s">
        <v>230</v>
      </c>
      <c r="AB2298" t="s">
        <v>546</v>
      </c>
      <c r="AC2298" s="1">
        <v>40833</v>
      </c>
      <c r="AE2298" t="s">
        <v>41</v>
      </c>
    </row>
    <row r="2299" spans="1:31" x14ac:dyDescent="0.25">
      <c r="A2299">
        <v>2019</v>
      </c>
      <c r="B2299">
        <v>3</v>
      </c>
      <c r="C2299">
        <v>23</v>
      </c>
      <c r="D2299">
        <v>1</v>
      </c>
      <c r="E2299">
        <v>1</v>
      </c>
      <c r="F2299">
        <v>29000</v>
      </c>
      <c r="G2299">
        <v>4040253</v>
      </c>
      <c r="H2299" t="s">
        <v>1023</v>
      </c>
      <c r="I2299" t="s">
        <v>1024</v>
      </c>
      <c r="J2299" t="s">
        <v>34</v>
      </c>
      <c r="K2299">
        <v>0</v>
      </c>
      <c r="L2299">
        <v>114</v>
      </c>
      <c r="M2299">
        <v>10</v>
      </c>
      <c r="N2299">
        <v>0</v>
      </c>
      <c r="O2299">
        <v>0</v>
      </c>
      <c r="P2299">
        <v>0</v>
      </c>
      <c r="Q2299" t="s">
        <v>43</v>
      </c>
      <c r="T2299" t="s">
        <v>73</v>
      </c>
      <c r="U2299" t="s">
        <v>139</v>
      </c>
      <c r="V2299" t="s">
        <v>38</v>
      </c>
      <c r="W2299" t="s">
        <v>170</v>
      </c>
      <c r="X2299">
        <v>1</v>
      </c>
      <c r="Y2299">
        <v>2011</v>
      </c>
      <c r="Z2299">
        <v>1</v>
      </c>
      <c r="AA2299" t="s">
        <v>230</v>
      </c>
      <c r="AB2299" t="s">
        <v>546</v>
      </c>
      <c r="AC2299" s="1">
        <v>40833</v>
      </c>
      <c r="AE2299" t="s">
        <v>41</v>
      </c>
    </row>
    <row r="2300" spans="1:31" x14ac:dyDescent="0.25">
      <c r="A2300">
        <v>2019</v>
      </c>
      <c r="B2300">
        <v>3</v>
      </c>
      <c r="C2300">
        <v>23</v>
      </c>
      <c r="D2300">
        <v>1</v>
      </c>
      <c r="E2300">
        <v>1</v>
      </c>
      <c r="F2300">
        <v>29000</v>
      </c>
      <c r="G2300">
        <v>4040253</v>
      </c>
      <c r="H2300" t="s">
        <v>1023</v>
      </c>
      <c r="I2300" t="s">
        <v>1024</v>
      </c>
      <c r="J2300" t="s">
        <v>34</v>
      </c>
      <c r="K2300">
        <v>0</v>
      </c>
      <c r="L2300">
        <v>123</v>
      </c>
      <c r="M2300">
        <v>30</v>
      </c>
      <c r="N2300">
        <v>0</v>
      </c>
      <c r="O2300">
        <v>0</v>
      </c>
      <c r="P2300">
        <v>0</v>
      </c>
      <c r="Q2300" t="s">
        <v>44</v>
      </c>
      <c r="T2300" t="s">
        <v>73</v>
      </c>
      <c r="U2300" t="s">
        <v>139</v>
      </c>
      <c r="V2300" t="s">
        <v>38</v>
      </c>
      <c r="W2300" t="s">
        <v>170</v>
      </c>
      <c r="X2300">
        <v>1</v>
      </c>
      <c r="Y2300">
        <v>2011</v>
      </c>
      <c r="Z2300">
        <v>1</v>
      </c>
      <c r="AA2300" t="s">
        <v>230</v>
      </c>
      <c r="AB2300" t="s">
        <v>546</v>
      </c>
      <c r="AC2300" s="1">
        <v>40833</v>
      </c>
      <c r="AE2300" t="s">
        <v>41</v>
      </c>
    </row>
    <row r="2301" spans="1:31" x14ac:dyDescent="0.25">
      <c r="A2301">
        <v>2019</v>
      </c>
      <c r="B2301">
        <v>3</v>
      </c>
      <c r="C2301">
        <v>23</v>
      </c>
      <c r="D2301">
        <v>1</v>
      </c>
      <c r="E2301">
        <v>1</v>
      </c>
      <c r="F2301">
        <v>29000</v>
      </c>
      <c r="G2301">
        <v>4040253</v>
      </c>
      <c r="H2301" t="s">
        <v>1023</v>
      </c>
      <c r="I2301" t="s">
        <v>1024</v>
      </c>
      <c r="J2301" t="s">
        <v>34</v>
      </c>
      <c r="K2301">
        <v>0</v>
      </c>
      <c r="L2301">
        <v>125</v>
      </c>
      <c r="M2301">
        <v>30</v>
      </c>
      <c r="N2301">
        <v>0</v>
      </c>
      <c r="O2301">
        <v>0</v>
      </c>
      <c r="P2301">
        <v>0</v>
      </c>
      <c r="Q2301" t="s">
        <v>45</v>
      </c>
      <c r="T2301" t="s">
        <v>73</v>
      </c>
      <c r="U2301" t="s">
        <v>139</v>
      </c>
      <c r="V2301" t="s">
        <v>38</v>
      </c>
      <c r="W2301" t="s">
        <v>170</v>
      </c>
      <c r="X2301">
        <v>1</v>
      </c>
      <c r="Y2301">
        <v>2011</v>
      </c>
      <c r="Z2301">
        <v>1</v>
      </c>
      <c r="AA2301" t="s">
        <v>230</v>
      </c>
      <c r="AB2301" t="s">
        <v>546</v>
      </c>
      <c r="AC2301" s="1">
        <v>40833</v>
      </c>
      <c r="AE2301" t="s">
        <v>41</v>
      </c>
    </row>
    <row r="2302" spans="1:31" x14ac:dyDescent="0.25">
      <c r="A2302">
        <v>2019</v>
      </c>
      <c r="B2302">
        <v>3</v>
      </c>
      <c r="C2302">
        <v>23</v>
      </c>
      <c r="D2302">
        <v>1</v>
      </c>
      <c r="E2302">
        <v>1</v>
      </c>
      <c r="F2302">
        <v>29000</v>
      </c>
      <c r="G2302">
        <v>4040253</v>
      </c>
      <c r="H2302" t="s">
        <v>1023</v>
      </c>
      <c r="I2302" t="s">
        <v>1024</v>
      </c>
      <c r="J2302" t="s">
        <v>34</v>
      </c>
      <c r="K2302">
        <v>0</v>
      </c>
      <c r="L2302">
        <v>131</v>
      </c>
      <c r="M2302">
        <v>30</v>
      </c>
      <c r="N2302">
        <v>0</v>
      </c>
      <c r="O2302">
        <v>0</v>
      </c>
      <c r="P2302">
        <v>0</v>
      </c>
      <c r="Q2302" t="s">
        <v>46</v>
      </c>
      <c r="T2302" t="s">
        <v>73</v>
      </c>
      <c r="U2302" t="s">
        <v>139</v>
      </c>
      <c r="V2302" t="s">
        <v>38</v>
      </c>
      <c r="W2302" t="s">
        <v>170</v>
      </c>
      <c r="X2302">
        <v>1</v>
      </c>
      <c r="Y2302">
        <v>2011</v>
      </c>
      <c r="Z2302">
        <v>1</v>
      </c>
      <c r="AA2302" t="s">
        <v>230</v>
      </c>
      <c r="AB2302" t="s">
        <v>546</v>
      </c>
      <c r="AC2302" s="1">
        <v>40833</v>
      </c>
      <c r="AE2302" t="s">
        <v>41</v>
      </c>
    </row>
    <row r="2303" spans="1:31" x14ac:dyDescent="0.25">
      <c r="A2303">
        <v>2019</v>
      </c>
      <c r="B2303">
        <v>3</v>
      </c>
      <c r="C2303">
        <v>23</v>
      </c>
      <c r="D2303">
        <v>1</v>
      </c>
      <c r="E2303">
        <v>1</v>
      </c>
      <c r="F2303">
        <v>29000</v>
      </c>
      <c r="G2303">
        <v>4040253</v>
      </c>
      <c r="H2303" t="s">
        <v>1023</v>
      </c>
      <c r="I2303" t="s">
        <v>1024</v>
      </c>
      <c r="J2303" t="s">
        <v>34</v>
      </c>
      <c r="K2303">
        <v>0</v>
      </c>
      <c r="L2303">
        <v>133</v>
      </c>
      <c r="M2303">
        <v>30</v>
      </c>
      <c r="N2303">
        <v>0</v>
      </c>
      <c r="O2303">
        <v>960000</v>
      </c>
      <c r="P2303">
        <v>960000</v>
      </c>
      <c r="Q2303" t="s">
        <v>47</v>
      </c>
      <c r="T2303" t="s">
        <v>73</v>
      </c>
      <c r="U2303" t="s">
        <v>139</v>
      </c>
      <c r="V2303" t="s">
        <v>38</v>
      </c>
      <c r="W2303" t="s">
        <v>170</v>
      </c>
      <c r="X2303">
        <v>1</v>
      </c>
      <c r="Y2303">
        <v>2011</v>
      </c>
      <c r="Z2303">
        <v>1</v>
      </c>
      <c r="AA2303" t="s">
        <v>230</v>
      </c>
      <c r="AB2303" t="s">
        <v>546</v>
      </c>
      <c r="AC2303" s="1">
        <v>40833</v>
      </c>
      <c r="AE2303" t="s">
        <v>41</v>
      </c>
    </row>
    <row r="2304" spans="1:31" x14ac:dyDescent="0.25">
      <c r="A2304">
        <v>2019</v>
      </c>
      <c r="B2304">
        <v>3</v>
      </c>
      <c r="C2304">
        <v>23</v>
      </c>
      <c r="D2304">
        <v>1</v>
      </c>
      <c r="E2304">
        <v>1</v>
      </c>
      <c r="F2304">
        <v>29000</v>
      </c>
      <c r="G2304">
        <v>4040253</v>
      </c>
      <c r="H2304" t="s">
        <v>1023</v>
      </c>
      <c r="I2304" t="s">
        <v>1024</v>
      </c>
      <c r="J2304" t="s">
        <v>34</v>
      </c>
      <c r="K2304">
        <v>0</v>
      </c>
      <c r="L2304">
        <v>199</v>
      </c>
      <c r="M2304">
        <v>30</v>
      </c>
      <c r="N2304">
        <v>0</v>
      </c>
      <c r="O2304">
        <v>0</v>
      </c>
      <c r="P2304">
        <v>0</v>
      </c>
      <c r="Q2304" t="s">
        <v>48</v>
      </c>
      <c r="T2304" t="s">
        <v>73</v>
      </c>
      <c r="U2304" t="s">
        <v>139</v>
      </c>
      <c r="V2304" t="s">
        <v>38</v>
      </c>
      <c r="W2304" t="s">
        <v>170</v>
      </c>
      <c r="X2304">
        <v>1</v>
      </c>
      <c r="Y2304">
        <v>2011</v>
      </c>
      <c r="Z2304">
        <v>1</v>
      </c>
      <c r="AA2304" t="s">
        <v>230</v>
      </c>
      <c r="AB2304" t="s">
        <v>546</v>
      </c>
      <c r="AC2304" s="1">
        <v>40833</v>
      </c>
      <c r="AE2304" t="s">
        <v>41</v>
      </c>
    </row>
    <row r="2305" spans="1:31" x14ac:dyDescent="0.25">
      <c r="A2305">
        <v>2019</v>
      </c>
      <c r="B2305">
        <v>3</v>
      </c>
      <c r="C2305">
        <v>23</v>
      </c>
      <c r="D2305">
        <v>1</v>
      </c>
      <c r="E2305">
        <v>1</v>
      </c>
      <c r="F2305">
        <v>29000</v>
      </c>
      <c r="G2305">
        <v>4040253</v>
      </c>
      <c r="H2305" t="s">
        <v>1023</v>
      </c>
      <c r="I2305" t="s">
        <v>1024</v>
      </c>
      <c r="J2305" t="s">
        <v>34</v>
      </c>
      <c r="K2305">
        <v>0</v>
      </c>
      <c r="L2305">
        <v>232</v>
      </c>
      <c r="M2305">
        <v>30</v>
      </c>
      <c r="N2305">
        <v>0</v>
      </c>
      <c r="O2305">
        <v>0</v>
      </c>
      <c r="P2305">
        <v>0</v>
      </c>
      <c r="Q2305" t="s">
        <v>49</v>
      </c>
      <c r="T2305" t="s">
        <v>73</v>
      </c>
      <c r="U2305" t="s">
        <v>139</v>
      </c>
      <c r="V2305" t="s">
        <v>38</v>
      </c>
      <c r="W2305" t="s">
        <v>170</v>
      </c>
      <c r="X2305">
        <v>1</v>
      </c>
      <c r="Y2305">
        <v>2011</v>
      </c>
      <c r="Z2305">
        <v>1</v>
      </c>
      <c r="AA2305" t="s">
        <v>230</v>
      </c>
      <c r="AB2305" t="s">
        <v>546</v>
      </c>
      <c r="AC2305" s="1">
        <v>40833</v>
      </c>
      <c r="AE2305" t="s">
        <v>41</v>
      </c>
    </row>
    <row r="2306" spans="1:31" x14ac:dyDescent="0.25">
      <c r="A2306">
        <v>2019</v>
      </c>
      <c r="B2306">
        <v>3</v>
      </c>
      <c r="C2306">
        <v>23</v>
      </c>
      <c r="D2306">
        <v>1</v>
      </c>
      <c r="E2306">
        <v>1</v>
      </c>
      <c r="F2306">
        <v>10000</v>
      </c>
      <c r="G2306">
        <v>4092418</v>
      </c>
      <c r="H2306" t="s">
        <v>88</v>
      </c>
      <c r="I2306" t="s">
        <v>1025</v>
      </c>
      <c r="J2306" t="s">
        <v>34</v>
      </c>
      <c r="K2306">
        <f>O2306+O2307+O2308+O2309+O2310+O2311+O2312+O2313+O2314</f>
        <v>10494624</v>
      </c>
      <c r="L2306">
        <v>111</v>
      </c>
      <c r="M2306">
        <v>10</v>
      </c>
      <c r="N2306" t="s">
        <v>65</v>
      </c>
      <c r="O2306">
        <v>8500000</v>
      </c>
      <c r="P2306">
        <v>7735000</v>
      </c>
      <c r="Q2306" t="s">
        <v>36</v>
      </c>
      <c r="T2306" t="s">
        <v>1026</v>
      </c>
      <c r="U2306" t="s">
        <v>1440</v>
      </c>
      <c r="V2306" t="s">
        <v>38</v>
      </c>
      <c r="W2306" t="s">
        <v>39</v>
      </c>
      <c r="Y2306">
        <v>2004</v>
      </c>
      <c r="Z2306">
        <v>1</v>
      </c>
      <c r="AA2306" t="s">
        <v>725</v>
      </c>
      <c r="AB2306" t="s">
        <v>1027</v>
      </c>
      <c r="AC2306" s="1">
        <v>38261</v>
      </c>
      <c r="AE2306" t="s">
        <v>62</v>
      </c>
    </row>
    <row r="2307" spans="1:31" x14ac:dyDescent="0.25">
      <c r="A2307">
        <v>2019</v>
      </c>
      <c r="B2307">
        <v>3</v>
      </c>
      <c r="C2307">
        <v>23</v>
      </c>
      <c r="D2307">
        <v>1</v>
      </c>
      <c r="E2307">
        <v>1</v>
      </c>
      <c r="F2307">
        <v>10000</v>
      </c>
      <c r="G2307">
        <v>4092418</v>
      </c>
      <c r="H2307" t="s">
        <v>88</v>
      </c>
      <c r="I2307" t="s">
        <v>1025</v>
      </c>
      <c r="J2307" t="s">
        <v>34</v>
      </c>
      <c r="K2307">
        <v>0</v>
      </c>
      <c r="L2307">
        <v>113</v>
      </c>
      <c r="M2307">
        <v>30</v>
      </c>
      <c r="N2307">
        <v>0</v>
      </c>
      <c r="O2307">
        <v>0</v>
      </c>
      <c r="P2307">
        <v>0</v>
      </c>
      <c r="Q2307" t="s">
        <v>42</v>
      </c>
      <c r="T2307" t="s">
        <v>1026</v>
      </c>
      <c r="U2307" t="s">
        <v>1440</v>
      </c>
      <c r="V2307" t="s">
        <v>38</v>
      </c>
      <c r="W2307" t="s">
        <v>39</v>
      </c>
      <c r="Y2307">
        <v>2004</v>
      </c>
      <c r="Z2307">
        <v>1</v>
      </c>
      <c r="AA2307" t="s">
        <v>725</v>
      </c>
      <c r="AB2307" t="s">
        <v>1027</v>
      </c>
      <c r="AC2307" s="1">
        <v>38261</v>
      </c>
      <c r="AE2307" t="s">
        <v>41</v>
      </c>
    </row>
    <row r="2308" spans="1:31" x14ac:dyDescent="0.25">
      <c r="A2308">
        <v>2019</v>
      </c>
      <c r="B2308">
        <v>3</v>
      </c>
      <c r="C2308">
        <v>23</v>
      </c>
      <c r="D2308">
        <v>1</v>
      </c>
      <c r="E2308">
        <v>1</v>
      </c>
      <c r="F2308">
        <v>10000</v>
      </c>
      <c r="G2308">
        <v>4092418</v>
      </c>
      <c r="H2308" t="s">
        <v>88</v>
      </c>
      <c r="I2308" t="s">
        <v>1025</v>
      </c>
      <c r="J2308" t="s">
        <v>34</v>
      </c>
      <c r="K2308">
        <v>0</v>
      </c>
      <c r="L2308">
        <v>114</v>
      </c>
      <c r="M2308">
        <v>10</v>
      </c>
      <c r="N2308">
        <v>0</v>
      </c>
      <c r="O2308">
        <v>0</v>
      </c>
      <c r="P2308">
        <v>0</v>
      </c>
      <c r="Q2308" t="s">
        <v>43</v>
      </c>
      <c r="T2308" t="s">
        <v>1026</v>
      </c>
      <c r="U2308" t="s">
        <v>1440</v>
      </c>
      <c r="V2308" t="s">
        <v>38</v>
      </c>
      <c r="W2308" t="s">
        <v>39</v>
      </c>
      <c r="Y2308">
        <v>2004</v>
      </c>
      <c r="Z2308">
        <v>1</v>
      </c>
      <c r="AA2308" t="s">
        <v>725</v>
      </c>
      <c r="AB2308" t="s">
        <v>1027</v>
      </c>
      <c r="AC2308" s="1">
        <v>38261</v>
      </c>
      <c r="AE2308" t="s">
        <v>41</v>
      </c>
    </row>
    <row r="2309" spans="1:31" x14ac:dyDescent="0.25">
      <c r="A2309">
        <v>2019</v>
      </c>
      <c r="B2309">
        <v>3</v>
      </c>
      <c r="C2309">
        <v>23</v>
      </c>
      <c r="D2309">
        <v>1</v>
      </c>
      <c r="E2309">
        <v>1</v>
      </c>
      <c r="F2309">
        <v>10000</v>
      </c>
      <c r="G2309">
        <v>4092418</v>
      </c>
      <c r="H2309" t="s">
        <v>88</v>
      </c>
      <c r="I2309" t="s">
        <v>1025</v>
      </c>
      <c r="J2309" t="s">
        <v>34</v>
      </c>
      <c r="K2309">
        <v>0</v>
      </c>
      <c r="L2309">
        <v>123</v>
      </c>
      <c r="M2309">
        <v>30</v>
      </c>
      <c r="N2309">
        <v>0</v>
      </c>
      <c r="O2309">
        <v>1994624</v>
      </c>
      <c r="P2309">
        <v>1994624</v>
      </c>
      <c r="Q2309" t="s">
        <v>44</v>
      </c>
      <c r="T2309" t="s">
        <v>1026</v>
      </c>
      <c r="U2309" t="s">
        <v>1440</v>
      </c>
      <c r="V2309" t="s">
        <v>38</v>
      </c>
      <c r="W2309" t="s">
        <v>39</v>
      </c>
      <c r="Y2309">
        <v>2004</v>
      </c>
      <c r="Z2309">
        <v>1</v>
      </c>
      <c r="AA2309" t="s">
        <v>725</v>
      </c>
      <c r="AB2309" t="s">
        <v>1027</v>
      </c>
      <c r="AC2309" s="1">
        <v>38261</v>
      </c>
      <c r="AE2309" t="s">
        <v>41</v>
      </c>
    </row>
    <row r="2310" spans="1:31" x14ac:dyDescent="0.25">
      <c r="A2310">
        <v>2019</v>
      </c>
      <c r="B2310">
        <v>3</v>
      </c>
      <c r="C2310">
        <v>23</v>
      </c>
      <c r="D2310">
        <v>1</v>
      </c>
      <c r="E2310">
        <v>1</v>
      </c>
      <c r="F2310">
        <v>10000</v>
      </c>
      <c r="G2310">
        <v>4092418</v>
      </c>
      <c r="H2310" t="s">
        <v>88</v>
      </c>
      <c r="I2310" t="s">
        <v>1025</v>
      </c>
      <c r="J2310" t="s">
        <v>34</v>
      </c>
      <c r="K2310">
        <v>0</v>
      </c>
      <c r="L2310">
        <v>125</v>
      </c>
      <c r="M2310">
        <v>30</v>
      </c>
      <c r="N2310">
        <v>0</v>
      </c>
      <c r="O2310">
        <v>0</v>
      </c>
      <c r="P2310">
        <v>0</v>
      </c>
      <c r="Q2310" t="s">
        <v>45</v>
      </c>
      <c r="T2310" t="s">
        <v>1026</v>
      </c>
      <c r="U2310" t="s">
        <v>1440</v>
      </c>
      <c r="V2310" t="s">
        <v>38</v>
      </c>
      <c r="W2310" t="s">
        <v>39</v>
      </c>
      <c r="Y2310">
        <v>2004</v>
      </c>
      <c r="Z2310">
        <v>1</v>
      </c>
      <c r="AA2310" t="s">
        <v>725</v>
      </c>
      <c r="AB2310" t="s">
        <v>1027</v>
      </c>
      <c r="AC2310" s="1">
        <v>38261</v>
      </c>
      <c r="AE2310" t="s">
        <v>41</v>
      </c>
    </row>
    <row r="2311" spans="1:31" x14ac:dyDescent="0.25">
      <c r="A2311">
        <v>2019</v>
      </c>
      <c r="B2311">
        <v>3</v>
      </c>
      <c r="C2311">
        <v>23</v>
      </c>
      <c r="D2311">
        <v>1</v>
      </c>
      <c r="E2311">
        <v>1</v>
      </c>
      <c r="F2311">
        <v>10000</v>
      </c>
      <c r="G2311">
        <v>4092418</v>
      </c>
      <c r="H2311" t="s">
        <v>88</v>
      </c>
      <c r="I2311" t="s">
        <v>1025</v>
      </c>
      <c r="J2311" t="s">
        <v>34</v>
      </c>
      <c r="K2311">
        <v>0</v>
      </c>
      <c r="L2311">
        <v>131</v>
      </c>
      <c r="M2311">
        <v>30</v>
      </c>
      <c r="N2311">
        <v>0</v>
      </c>
      <c r="O2311">
        <v>0</v>
      </c>
      <c r="P2311">
        <v>0</v>
      </c>
      <c r="Q2311" t="s">
        <v>46</v>
      </c>
      <c r="T2311" t="s">
        <v>1026</v>
      </c>
      <c r="U2311" t="s">
        <v>1440</v>
      </c>
      <c r="V2311" t="s">
        <v>38</v>
      </c>
      <c r="W2311" t="s">
        <v>39</v>
      </c>
      <c r="Y2311">
        <v>2004</v>
      </c>
      <c r="Z2311">
        <v>1</v>
      </c>
      <c r="AA2311" t="s">
        <v>725</v>
      </c>
      <c r="AB2311" t="s">
        <v>1027</v>
      </c>
      <c r="AC2311" s="1">
        <v>38261</v>
      </c>
      <c r="AE2311" t="s">
        <v>41</v>
      </c>
    </row>
    <row r="2312" spans="1:31" x14ac:dyDescent="0.25">
      <c r="A2312">
        <v>2019</v>
      </c>
      <c r="B2312">
        <v>3</v>
      </c>
      <c r="C2312">
        <v>23</v>
      </c>
      <c r="D2312">
        <v>1</v>
      </c>
      <c r="E2312">
        <v>1</v>
      </c>
      <c r="F2312">
        <v>10000</v>
      </c>
      <c r="G2312">
        <v>4092418</v>
      </c>
      <c r="H2312" t="s">
        <v>88</v>
      </c>
      <c r="I2312" t="s">
        <v>1025</v>
      </c>
      <c r="J2312" t="s">
        <v>34</v>
      </c>
      <c r="K2312">
        <v>0</v>
      </c>
      <c r="L2312">
        <v>133</v>
      </c>
      <c r="M2312">
        <v>30</v>
      </c>
      <c r="N2312">
        <v>0</v>
      </c>
      <c r="O2312">
        <v>0</v>
      </c>
      <c r="P2312">
        <v>0</v>
      </c>
      <c r="Q2312" t="s">
        <v>47</v>
      </c>
      <c r="T2312" t="s">
        <v>1026</v>
      </c>
      <c r="U2312" t="s">
        <v>1440</v>
      </c>
      <c r="V2312" t="s">
        <v>38</v>
      </c>
      <c r="W2312" t="s">
        <v>39</v>
      </c>
      <c r="Y2312">
        <v>2004</v>
      </c>
      <c r="Z2312">
        <v>1</v>
      </c>
      <c r="AA2312" t="s">
        <v>725</v>
      </c>
      <c r="AB2312" t="s">
        <v>1027</v>
      </c>
      <c r="AC2312" s="1">
        <v>38261</v>
      </c>
      <c r="AE2312" t="s">
        <v>41</v>
      </c>
    </row>
    <row r="2313" spans="1:31" x14ac:dyDescent="0.25">
      <c r="A2313">
        <v>2019</v>
      </c>
      <c r="B2313">
        <v>3</v>
      </c>
      <c r="C2313">
        <v>23</v>
      </c>
      <c r="D2313">
        <v>1</v>
      </c>
      <c r="E2313">
        <v>1</v>
      </c>
      <c r="F2313">
        <v>10000</v>
      </c>
      <c r="G2313">
        <v>4092418</v>
      </c>
      <c r="H2313" t="s">
        <v>88</v>
      </c>
      <c r="I2313" t="s">
        <v>1025</v>
      </c>
      <c r="J2313" t="s">
        <v>34</v>
      </c>
      <c r="K2313">
        <v>0</v>
      </c>
      <c r="L2313">
        <v>199</v>
      </c>
      <c r="M2313">
        <v>30</v>
      </c>
      <c r="N2313">
        <v>0</v>
      </c>
      <c r="O2313">
        <v>0</v>
      </c>
      <c r="P2313">
        <v>0</v>
      </c>
      <c r="Q2313" t="s">
        <v>48</v>
      </c>
      <c r="T2313" t="s">
        <v>1026</v>
      </c>
      <c r="U2313" t="s">
        <v>1440</v>
      </c>
      <c r="V2313" t="s">
        <v>38</v>
      </c>
      <c r="W2313" t="s">
        <v>39</v>
      </c>
      <c r="Y2313">
        <v>2004</v>
      </c>
      <c r="Z2313">
        <v>1</v>
      </c>
      <c r="AA2313" t="s">
        <v>725</v>
      </c>
      <c r="AB2313" t="s">
        <v>1027</v>
      </c>
      <c r="AC2313" s="1">
        <v>38261</v>
      </c>
      <c r="AE2313" t="s">
        <v>41</v>
      </c>
    </row>
    <row r="2314" spans="1:31" x14ac:dyDescent="0.25">
      <c r="A2314">
        <v>2019</v>
      </c>
      <c r="B2314">
        <v>3</v>
      </c>
      <c r="C2314">
        <v>23</v>
      </c>
      <c r="D2314">
        <v>1</v>
      </c>
      <c r="E2314">
        <v>1</v>
      </c>
      <c r="F2314">
        <v>10000</v>
      </c>
      <c r="G2314">
        <v>4092418</v>
      </c>
      <c r="H2314" t="s">
        <v>88</v>
      </c>
      <c r="I2314" t="s">
        <v>1025</v>
      </c>
      <c r="J2314" t="s">
        <v>34</v>
      </c>
      <c r="K2314">
        <v>0</v>
      </c>
      <c r="L2314">
        <v>232</v>
      </c>
      <c r="M2314">
        <v>30</v>
      </c>
      <c r="N2314">
        <v>0</v>
      </c>
      <c r="O2314">
        <v>0</v>
      </c>
      <c r="P2314">
        <v>0</v>
      </c>
      <c r="Q2314" t="s">
        <v>49</v>
      </c>
      <c r="T2314" t="s">
        <v>1026</v>
      </c>
      <c r="U2314" t="s">
        <v>1440</v>
      </c>
      <c r="V2314" t="s">
        <v>38</v>
      </c>
      <c r="W2314" t="s">
        <v>39</v>
      </c>
      <c r="Y2314">
        <v>2004</v>
      </c>
      <c r="Z2314">
        <v>1</v>
      </c>
      <c r="AA2314" t="s">
        <v>725</v>
      </c>
      <c r="AB2314" t="s">
        <v>1027</v>
      </c>
      <c r="AC2314" s="1">
        <v>38261</v>
      </c>
      <c r="AE2314" t="s">
        <v>41</v>
      </c>
    </row>
    <row r="2315" spans="1:31" x14ac:dyDescent="0.25">
      <c r="A2315">
        <v>2019</v>
      </c>
      <c r="B2315">
        <v>3</v>
      </c>
      <c r="C2315">
        <v>23</v>
      </c>
      <c r="D2315">
        <v>1</v>
      </c>
      <c r="E2315">
        <v>1</v>
      </c>
      <c r="F2315">
        <v>30000</v>
      </c>
      <c r="G2315">
        <v>4011614</v>
      </c>
      <c r="H2315" t="s">
        <v>1028</v>
      </c>
      <c r="I2315" t="s">
        <v>1029</v>
      </c>
      <c r="J2315" t="s">
        <v>34</v>
      </c>
      <c r="K2315">
        <f>O2315+O2316+O2317+O2318+O2319+O2320+O2321+O2322+O2323</f>
        <v>3000000</v>
      </c>
      <c r="L2315">
        <v>111</v>
      </c>
      <c r="M2315">
        <v>10</v>
      </c>
      <c r="N2315" t="s">
        <v>95</v>
      </c>
      <c r="O2315">
        <v>3000000</v>
      </c>
      <c r="P2315">
        <v>2100000</v>
      </c>
      <c r="Q2315" t="s">
        <v>36</v>
      </c>
      <c r="T2315" t="s">
        <v>73</v>
      </c>
      <c r="U2315" t="s">
        <v>1030</v>
      </c>
      <c r="V2315" t="s">
        <v>38</v>
      </c>
      <c r="W2315" t="s">
        <v>39</v>
      </c>
      <c r="Y2315">
        <v>2009</v>
      </c>
      <c r="Z2315">
        <v>1</v>
      </c>
      <c r="AA2315" t="s">
        <v>75</v>
      </c>
      <c r="AB2315" t="s">
        <v>1031</v>
      </c>
      <c r="AC2315" s="1">
        <v>43496</v>
      </c>
      <c r="AE2315" t="s">
        <v>41</v>
      </c>
    </row>
    <row r="2316" spans="1:31" x14ac:dyDescent="0.25">
      <c r="A2316">
        <v>2019</v>
      </c>
      <c r="B2316">
        <v>3</v>
      </c>
      <c r="C2316">
        <v>23</v>
      </c>
      <c r="D2316">
        <v>1</v>
      </c>
      <c r="E2316">
        <v>1</v>
      </c>
      <c r="F2316">
        <v>30000</v>
      </c>
      <c r="G2316">
        <v>4011614</v>
      </c>
      <c r="H2316" t="s">
        <v>1028</v>
      </c>
      <c r="I2316" t="s">
        <v>1029</v>
      </c>
      <c r="J2316" t="s">
        <v>34</v>
      </c>
      <c r="K2316">
        <v>0</v>
      </c>
      <c r="L2316">
        <v>113</v>
      </c>
      <c r="M2316">
        <v>30</v>
      </c>
      <c r="N2316">
        <v>0</v>
      </c>
      <c r="O2316">
        <v>0</v>
      </c>
      <c r="P2316">
        <v>0</v>
      </c>
      <c r="Q2316" t="s">
        <v>42</v>
      </c>
      <c r="T2316" t="s">
        <v>73</v>
      </c>
      <c r="U2316" t="s">
        <v>1030</v>
      </c>
      <c r="V2316" t="s">
        <v>38</v>
      </c>
      <c r="W2316" t="s">
        <v>39</v>
      </c>
      <c r="Y2316">
        <v>2009</v>
      </c>
      <c r="Z2316">
        <v>1</v>
      </c>
      <c r="AA2316" t="s">
        <v>75</v>
      </c>
      <c r="AB2316" t="s">
        <v>1031</v>
      </c>
      <c r="AC2316" s="1">
        <v>43496</v>
      </c>
      <c r="AE2316" t="s">
        <v>41</v>
      </c>
    </row>
    <row r="2317" spans="1:31" x14ac:dyDescent="0.25">
      <c r="A2317">
        <v>2019</v>
      </c>
      <c r="B2317">
        <v>3</v>
      </c>
      <c r="C2317">
        <v>23</v>
      </c>
      <c r="D2317">
        <v>1</v>
      </c>
      <c r="E2317">
        <v>1</v>
      </c>
      <c r="F2317">
        <v>30000</v>
      </c>
      <c r="G2317">
        <v>4011614</v>
      </c>
      <c r="H2317" t="s">
        <v>1028</v>
      </c>
      <c r="I2317" t="s">
        <v>1029</v>
      </c>
      <c r="J2317" t="s">
        <v>34</v>
      </c>
      <c r="K2317">
        <v>0</v>
      </c>
      <c r="L2317">
        <v>114</v>
      </c>
      <c r="M2317">
        <v>10</v>
      </c>
      <c r="N2317">
        <v>0</v>
      </c>
      <c r="O2317">
        <v>0</v>
      </c>
      <c r="P2317">
        <v>0</v>
      </c>
      <c r="Q2317" t="s">
        <v>43</v>
      </c>
      <c r="T2317" t="s">
        <v>73</v>
      </c>
      <c r="U2317" t="s">
        <v>1030</v>
      </c>
      <c r="V2317" t="s">
        <v>38</v>
      </c>
      <c r="W2317" t="s">
        <v>39</v>
      </c>
      <c r="Y2317">
        <v>2009</v>
      </c>
      <c r="Z2317">
        <v>1</v>
      </c>
      <c r="AA2317" t="s">
        <v>75</v>
      </c>
      <c r="AB2317" t="s">
        <v>1031</v>
      </c>
      <c r="AC2317" s="1">
        <v>43496</v>
      </c>
      <c r="AE2317" t="s">
        <v>41</v>
      </c>
    </row>
    <row r="2318" spans="1:31" x14ac:dyDescent="0.25">
      <c r="A2318">
        <v>2019</v>
      </c>
      <c r="B2318">
        <v>3</v>
      </c>
      <c r="C2318">
        <v>23</v>
      </c>
      <c r="D2318">
        <v>1</v>
      </c>
      <c r="E2318">
        <v>1</v>
      </c>
      <c r="F2318">
        <v>30000</v>
      </c>
      <c r="G2318">
        <v>4011614</v>
      </c>
      <c r="H2318" t="s">
        <v>1028</v>
      </c>
      <c r="I2318" t="s">
        <v>1029</v>
      </c>
      <c r="J2318" t="s">
        <v>34</v>
      </c>
      <c r="K2318">
        <v>0</v>
      </c>
      <c r="L2318">
        <v>123</v>
      </c>
      <c r="M2318">
        <v>30</v>
      </c>
      <c r="N2318">
        <v>0</v>
      </c>
      <c r="O2318">
        <v>0</v>
      </c>
      <c r="P2318">
        <v>0</v>
      </c>
      <c r="Q2318" t="s">
        <v>44</v>
      </c>
      <c r="T2318" t="s">
        <v>73</v>
      </c>
      <c r="U2318" t="s">
        <v>1030</v>
      </c>
      <c r="V2318" t="s">
        <v>38</v>
      </c>
      <c r="W2318" t="s">
        <v>39</v>
      </c>
      <c r="Y2318">
        <v>2009</v>
      </c>
      <c r="Z2318">
        <v>1</v>
      </c>
      <c r="AA2318" t="s">
        <v>75</v>
      </c>
      <c r="AB2318" t="s">
        <v>1031</v>
      </c>
      <c r="AC2318" s="1">
        <v>43496</v>
      </c>
      <c r="AE2318" t="s">
        <v>41</v>
      </c>
    </row>
    <row r="2319" spans="1:31" x14ac:dyDescent="0.25">
      <c r="A2319">
        <v>2019</v>
      </c>
      <c r="B2319">
        <v>3</v>
      </c>
      <c r="C2319">
        <v>23</v>
      </c>
      <c r="D2319">
        <v>1</v>
      </c>
      <c r="E2319">
        <v>1</v>
      </c>
      <c r="F2319">
        <v>30000</v>
      </c>
      <c r="G2319">
        <v>4011614</v>
      </c>
      <c r="H2319" t="s">
        <v>1028</v>
      </c>
      <c r="I2319" t="s">
        <v>1029</v>
      </c>
      <c r="J2319" t="s">
        <v>34</v>
      </c>
      <c r="K2319">
        <v>0</v>
      </c>
      <c r="L2319">
        <v>125</v>
      </c>
      <c r="M2319">
        <v>30</v>
      </c>
      <c r="N2319">
        <v>0</v>
      </c>
      <c r="O2319">
        <v>0</v>
      </c>
      <c r="P2319">
        <v>0</v>
      </c>
      <c r="Q2319" t="s">
        <v>45</v>
      </c>
      <c r="T2319" t="s">
        <v>73</v>
      </c>
      <c r="U2319" t="s">
        <v>1030</v>
      </c>
      <c r="V2319" t="s">
        <v>38</v>
      </c>
      <c r="W2319" t="s">
        <v>39</v>
      </c>
      <c r="Y2319">
        <v>2009</v>
      </c>
      <c r="Z2319">
        <v>1</v>
      </c>
      <c r="AA2319" t="s">
        <v>75</v>
      </c>
      <c r="AB2319" t="s">
        <v>1031</v>
      </c>
      <c r="AC2319" s="1">
        <v>43496</v>
      </c>
      <c r="AE2319" t="s">
        <v>41</v>
      </c>
    </row>
    <row r="2320" spans="1:31" x14ac:dyDescent="0.25">
      <c r="A2320">
        <v>2019</v>
      </c>
      <c r="B2320">
        <v>3</v>
      </c>
      <c r="C2320">
        <v>23</v>
      </c>
      <c r="D2320">
        <v>1</v>
      </c>
      <c r="E2320">
        <v>1</v>
      </c>
      <c r="F2320">
        <v>30000</v>
      </c>
      <c r="G2320">
        <v>4011614</v>
      </c>
      <c r="H2320" t="s">
        <v>1028</v>
      </c>
      <c r="I2320" t="s">
        <v>1029</v>
      </c>
      <c r="J2320" t="s">
        <v>34</v>
      </c>
      <c r="K2320">
        <v>0</v>
      </c>
      <c r="L2320">
        <v>131</v>
      </c>
      <c r="M2320">
        <v>30</v>
      </c>
      <c r="N2320">
        <v>0</v>
      </c>
      <c r="O2320">
        <v>0</v>
      </c>
      <c r="P2320">
        <v>0</v>
      </c>
      <c r="Q2320" t="s">
        <v>46</v>
      </c>
      <c r="T2320" t="s">
        <v>73</v>
      </c>
      <c r="U2320" t="s">
        <v>1030</v>
      </c>
      <c r="V2320" t="s">
        <v>38</v>
      </c>
      <c r="W2320" t="s">
        <v>39</v>
      </c>
      <c r="Y2320">
        <v>2009</v>
      </c>
      <c r="Z2320">
        <v>1</v>
      </c>
      <c r="AA2320" t="s">
        <v>75</v>
      </c>
      <c r="AB2320" t="s">
        <v>1031</v>
      </c>
      <c r="AC2320" s="1">
        <v>43496</v>
      </c>
      <c r="AE2320" t="s">
        <v>41</v>
      </c>
    </row>
    <row r="2321" spans="1:31" x14ac:dyDescent="0.25">
      <c r="A2321">
        <v>2019</v>
      </c>
      <c r="B2321">
        <v>3</v>
      </c>
      <c r="C2321">
        <v>23</v>
      </c>
      <c r="D2321">
        <v>1</v>
      </c>
      <c r="E2321">
        <v>1</v>
      </c>
      <c r="F2321">
        <v>30000</v>
      </c>
      <c r="G2321">
        <v>4011614</v>
      </c>
      <c r="H2321" t="s">
        <v>1028</v>
      </c>
      <c r="I2321" t="s">
        <v>1029</v>
      </c>
      <c r="J2321" t="s">
        <v>34</v>
      </c>
      <c r="K2321">
        <v>0</v>
      </c>
      <c r="L2321">
        <v>133</v>
      </c>
      <c r="M2321">
        <v>30</v>
      </c>
      <c r="N2321">
        <v>0</v>
      </c>
      <c r="O2321">
        <v>0</v>
      </c>
      <c r="P2321">
        <v>0</v>
      </c>
      <c r="Q2321" t="s">
        <v>47</v>
      </c>
      <c r="T2321" t="s">
        <v>73</v>
      </c>
      <c r="U2321" t="s">
        <v>1030</v>
      </c>
      <c r="V2321" t="s">
        <v>38</v>
      </c>
      <c r="W2321" t="s">
        <v>39</v>
      </c>
      <c r="Y2321">
        <v>2009</v>
      </c>
      <c r="Z2321">
        <v>1</v>
      </c>
      <c r="AA2321" t="s">
        <v>75</v>
      </c>
      <c r="AB2321" t="s">
        <v>1031</v>
      </c>
      <c r="AC2321" s="1">
        <v>43496</v>
      </c>
      <c r="AE2321" t="s">
        <v>41</v>
      </c>
    </row>
    <row r="2322" spans="1:31" x14ac:dyDescent="0.25">
      <c r="A2322">
        <v>2019</v>
      </c>
      <c r="B2322">
        <v>3</v>
      </c>
      <c r="C2322">
        <v>23</v>
      </c>
      <c r="D2322">
        <v>1</v>
      </c>
      <c r="E2322">
        <v>1</v>
      </c>
      <c r="F2322">
        <v>30000</v>
      </c>
      <c r="G2322">
        <v>4011614</v>
      </c>
      <c r="H2322" t="s">
        <v>1028</v>
      </c>
      <c r="I2322" t="s">
        <v>1029</v>
      </c>
      <c r="J2322" t="s">
        <v>34</v>
      </c>
      <c r="K2322">
        <v>0</v>
      </c>
      <c r="L2322">
        <v>199</v>
      </c>
      <c r="M2322">
        <v>30</v>
      </c>
      <c r="N2322">
        <v>0</v>
      </c>
      <c r="O2322">
        <v>0</v>
      </c>
      <c r="P2322">
        <v>0</v>
      </c>
      <c r="Q2322" t="s">
        <v>48</v>
      </c>
      <c r="T2322" t="s">
        <v>73</v>
      </c>
      <c r="U2322" t="s">
        <v>1030</v>
      </c>
      <c r="V2322" t="s">
        <v>38</v>
      </c>
      <c r="W2322" t="s">
        <v>39</v>
      </c>
      <c r="Y2322">
        <v>2009</v>
      </c>
      <c r="Z2322">
        <v>1</v>
      </c>
      <c r="AA2322" t="s">
        <v>75</v>
      </c>
      <c r="AB2322" t="s">
        <v>1031</v>
      </c>
      <c r="AC2322" s="1">
        <v>43496</v>
      </c>
      <c r="AE2322" t="s">
        <v>41</v>
      </c>
    </row>
    <row r="2323" spans="1:31" x14ac:dyDescent="0.25">
      <c r="A2323">
        <v>2019</v>
      </c>
      <c r="B2323">
        <v>3</v>
      </c>
      <c r="C2323">
        <v>23</v>
      </c>
      <c r="D2323">
        <v>1</v>
      </c>
      <c r="E2323">
        <v>1</v>
      </c>
      <c r="F2323">
        <v>30000</v>
      </c>
      <c r="G2323">
        <v>4011614</v>
      </c>
      <c r="H2323" t="s">
        <v>1028</v>
      </c>
      <c r="I2323" t="s">
        <v>1029</v>
      </c>
      <c r="J2323" t="s">
        <v>34</v>
      </c>
      <c r="K2323">
        <v>0</v>
      </c>
      <c r="L2323">
        <v>232</v>
      </c>
      <c r="M2323">
        <v>30</v>
      </c>
      <c r="N2323">
        <v>0</v>
      </c>
      <c r="O2323">
        <v>0</v>
      </c>
      <c r="P2323">
        <v>0</v>
      </c>
      <c r="Q2323" t="s">
        <v>49</v>
      </c>
      <c r="T2323" t="s">
        <v>73</v>
      </c>
      <c r="U2323" t="s">
        <v>1030</v>
      </c>
      <c r="V2323" t="s">
        <v>38</v>
      </c>
      <c r="W2323" t="s">
        <v>39</v>
      </c>
      <c r="Y2323">
        <v>2009</v>
      </c>
      <c r="Z2323">
        <v>1</v>
      </c>
      <c r="AA2323" t="s">
        <v>75</v>
      </c>
      <c r="AB2323" t="s">
        <v>1031</v>
      </c>
      <c r="AC2323" s="1">
        <v>43496</v>
      </c>
      <c r="AE2323" t="s">
        <v>41</v>
      </c>
    </row>
    <row r="2324" spans="1:31" x14ac:dyDescent="0.25">
      <c r="A2324">
        <v>2019</v>
      </c>
      <c r="B2324">
        <v>3</v>
      </c>
      <c r="C2324">
        <v>23</v>
      </c>
      <c r="D2324">
        <v>1</v>
      </c>
      <c r="E2324">
        <v>1</v>
      </c>
      <c r="F2324">
        <v>26000</v>
      </c>
      <c r="G2324">
        <v>4116532</v>
      </c>
      <c r="H2324" t="s">
        <v>1032</v>
      </c>
      <c r="I2324" t="s">
        <v>1033</v>
      </c>
      <c r="J2324" t="s">
        <v>34</v>
      </c>
      <c r="K2324">
        <f>O2324+O2325+O2326+O2327+O2328+O2329+O2330+O2331+O2332</f>
        <v>4930624</v>
      </c>
      <c r="L2324">
        <v>111</v>
      </c>
      <c r="M2324">
        <v>10</v>
      </c>
      <c r="N2324" t="s">
        <v>90</v>
      </c>
      <c r="O2324">
        <v>3200000</v>
      </c>
      <c r="P2324">
        <v>2912000</v>
      </c>
      <c r="Q2324" t="s">
        <v>36</v>
      </c>
      <c r="T2324" t="s">
        <v>73</v>
      </c>
      <c r="U2324" t="s">
        <v>1030</v>
      </c>
      <c r="V2324" t="s">
        <v>38</v>
      </c>
      <c r="W2324" t="s">
        <v>39</v>
      </c>
      <c r="Y2324">
        <v>2009</v>
      </c>
      <c r="Z2324">
        <v>1</v>
      </c>
      <c r="AA2324" t="s">
        <v>75</v>
      </c>
      <c r="AB2324" t="s">
        <v>1031</v>
      </c>
      <c r="AC2324" s="1">
        <v>39845</v>
      </c>
      <c r="AE2324" t="s">
        <v>41</v>
      </c>
    </row>
    <row r="2325" spans="1:31" x14ac:dyDescent="0.25">
      <c r="A2325">
        <v>2019</v>
      </c>
      <c r="B2325">
        <v>3</v>
      </c>
      <c r="C2325">
        <v>23</v>
      </c>
      <c r="D2325">
        <v>1</v>
      </c>
      <c r="E2325">
        <v>1</v>
      </c>
      <c r="F2325">
        <v>26000</v>
      </c>
      <c r="G2325">
        <v>4116532</v>
      </c>
      <c r="H2325" t="s">
        <v>1032</v>
      </c>
      <c r="I2325" t="s">
        <v>1033</v>
      </c>
      <c r="J2325" t="s">
        <v>34</v>
      </c>
      <c r="K2325">
        <v>0</v>
      </c>
      <c r="L2325">
        <v>113</v>
      </c>
      <c r="M2325">
        <v>30</v>
      </c>
      <c r="N2325">
        <v>0</v>
      </c>
      <c r="O2325">
        <v>0</v>
      </c>
      <c r="P2325">
        <v>0</v>
      </c>
      <c r="Q2325" t="s">
        <v>42</v>
      </c>
      <c r="T2325" t="s">
        <v>73</v>
      </c>
      <c r="U2325" t="s">
        <v>1030</v>
      </c>
      <c r="V2325" t="s">
        <v>38</v>
      </c>
      <c r="W2325" t="s">
        <v>39</v>
      </c>
      <c r="Y2325">
        <v>2009</v>
      </c>
      <c r="Z2325">
        <v>1</v>
      </c>
      <c r="AA2325" t="s">
        <v>75</v>
      </c>
      <c r="AB2325" t="s">
        <v>1031</v>
      </c>
      <c r="AC2325" s="1">
        <v>39845</v>
      </c>
      <c r="AE2325" t="s">
        <v>41</v>
      </c>
    </row>
    <row r="2326" spans="1:31" x14ac:dyDescent="0.25">
      <c r="A2326">
        <v>2019</v>
      </c>
      <c r="B2326">
        <v>3</v>
      </c>
      <c r="C2326">
        <v>23</v>
      </c>
      <c r="D2326">
        <v>1</v>
      </c>
      <c r="E2326">
        <v>1</v>
      </c>
      <c r="F2326">
        <v>26000</v>
      </c>
      <c r="G2326">
        <v>4116532</v>
      </c>
      <c r="H2326" t="s">
        <v>1032</v>
      </c>
      <c r="I2326" t="s">
        <v>1033</v>
      </c>
      <c r="J2326" t="s">
        <v>34</v>
      </c>
      <c r="K2326">
        <v>0</v>
      </c>
      <c r="L2326">
        <v>114</v>
      </c>
      <c r="M2326">
        <v>10</v>
      </c>
      <c r="N2326">
        <v>0</v>
      </c>
      <c r="O2326">
        <v>0</v>
      </c>
      <c r="P2326">
        <v>0</v>
      </c>
      <c r="Q2326" t="s">
        <v>43</v>
      </c>
      <c r="T2326" t="s">
        <v>73</v>
      </c>
      <c r="U2326" t="s">
        <v>1030</v>
      </c>
      <c r="V2326" t="s">
        <v>38</v>
      </c>
      <c r="W2326" t="s">
        <v>39</v>
      </c>
      <c r="Y2326">
        <v>2009</v>
      </c>
      <c r="Z2326">
        <v>1</v>
      </c>
      <c r="AA2326" t="s">
        <v>75</v>
      </c>
      <c r="AB2326" t="s">
        <v>1031</v>
      </c>
      <c r="AC2326" s="1">
        <v>39845</v>
      </c>
      <c r="AE2326" t="s">
        <v>41</v>
      </c>
    </row>
    <row r="2327" spans="1:31" x14ac:dyDescent="0.25">
      <c r="A2327">
        <v>2019</v>
      </c>
      <c r="B2327">
        <v>3</v>
      </c>
      <c r="C2327">
        <v>23</v>
      </c>
      <c r="D2327">
        <v>1</v>
      </c>
      <c r="E2327">
        <v>1</v>
      </c>
      <c r="F2327">
        <v>26000</v>
      </c>
      <c r="G2327">
        <v>4116532</v>
      </c>
      <c r="H2327" t="s">
        <v>1032</v>
      </c>
      <c r="I2327" t="s">
        <v>1033</v>
      </c>
      <c r="J2327" t="s">
        <v>34</v>
      </c>
      <c r="K2327">
        <v>0</v>
      </c>
      <c r="L2327">
        <v>123</v>
      </c>
      <c r="M2327">
        <v>30</v>
      </c>
      <c r="N2327">
        <v>0</v>
      </c>
      <c r="O2327">
        <v>770624</v>
      </c>
      <c r="P2327">
        <v>770624</v>
      </c>
      <c r="Q2327" t="s">
        <v>44</v>
      </c>
      <c r="T2327" t="s">
        <v>73</v>
      </c>
      <c r="U2327" t="s">
        <v>1030</v>
      </c>
      <c r="V2327" t="s">
        <v>38</v>
      </c>
      <c r="W2327" t="s">
        <v>39</v>
      </c>
      <c r="Y2327">
        <v>2009</v>
      </c>
      <c r="Z2327">
        <v>1</v>
      </c>
      <c r="AA2327" t="s">
        <v>75</v>
      </c>
      <c r="AB2327" t="s">
        <v>1031</v>
      </c>
      <c r="AC2327" s="1">
        <v>39845</v>
      </c>
      <c r="AE2327" t="s">
        <v>41</v>
      </c>
    </row>
    <row r="2328" spans="1:31" x14ac:dyDescent="0.25">
      <c r="A2328">
        <v>2019</v>
      </c>
      <c r="B2328">
        <v>3</v>
      </c>
      <c r="C2328">
        <v>23</v>
      </c>
      <c r="D2328">
        <v>1</v>
      </c>
      <c r="E2328">
        <v>1</v>
      </c>
      <c r="F2328">
        <v>26000</v>
      </c>
      <c r="G2328">
        <v>4116532</v>
      </c>
      <c r="H2328" t="s">
        <v>1032</v>
      </c>
      <c r="I2328" t="s">
        <v>1033</v>
      </c>
      <c r="J2328" t="s">
        <v>34</v>
      </c>
      <c r="K2328">
        <v>0</v>
      </c>
      <c r="L2328">
        <v>125</v>
      </c>
      <c r="M2328">
        <v>30</v>
      </c>
      <c r="N2328">
        <v>0</v>
      </c>
      <c r="O2328">
        <v>0</v>
      </c>
      <c r="P2328">
        <v>0</v>
      </c>
      <c r="Q2328" t="s">
        <v>45</v>
      </c>
      <c r="T2328" t="s">
        <v>73</v>
      </c>
      <c r="U2328" t="s">
        <v>1030</v>
      </c>
      <c r="V2328" t="s">
        <v>38</v>
      </c>
      <c r="W2328" t="s">
        <v>39</v>
      </c>
      <c r="Y2328">
        <v>2009</v>
      </c>
      <c r="Z2328">
        <v>1</v>
      </c>
      <c r="AA2328" t="s">
        <v>75</v>
      </c>
      <c r="AB2328" t="s">
        <v>1031</v>
      </c>
      <c r="AC2328" s="1">
        <v>39845</v>
      </c>
      <c r="AE2328" t="s">
        <v>41</v>
      </c>
    </row>
    <row r="2329" spans="1:31" x14ac:dyDescent="0.25">
      <c r="A2329">
        <v>2019</v>
      </c>
      <c r="B2329">
        <v>3</v>
      </c>
      <c r="C2329">
        <v>23</v>
      </c>
      <c r="D2329">
        <v>1</v>
      </c>
      <c r="E2329">
        <v>1</v>
      </c>
      <c r="F2329">
        <v>26000</v>
      </c>
      <c r="G2329">
        <v>4116532</v>
      </c>
      <c r="H2329" t="s">
        <v>1032</v>
      </c>
      <c r="I2329" t="s">
        <v>1033</v>
      </c>
      <c r="J2329" t="s">
        <v>34</v>
      </c>
      <c r="K2329">
        <v>0</v>
      </c>
      <c r="L2329">
        <v>131</v>
      </c>
      <c r="M2329">
        <v>30</v>
      </c>
      <c r="N2329">
        <v>0</v>
      </c>
      <c r="O2329">
        <v>0</v>
      </c>
      <c r="P2329">
        <v>0</v>
      </c>
      <c r="Q2329" t="s">
        <v>46</v>
      </c>
      <c r="T2329" t="s">
        <v>73</v>
      </c>
      <c r="U2329" t="s">
        <v>1030</v>
      </c>
      <c r="V2329" t="s">
        <v>38</v>
      </c>
      <c r="W2329" t="s">
        <v>39</v>
      </c>
      <c r="Y2329">
        <v>2009</v>
      </c>
      <c r="Z2329">
        <v>1</v>
      </c>
      <c r="AA2329" t="s">
        <v>75</v>
      </c>
      <c r="AB2329" t="s">
        <v>1031</v>
      </c>
      <c r="AC2329" s="1">
        <v>39845</v>
      </c>
      <c r="AE2329" t="s">
        <v>41</v>
      </c>
    </row>
    <row r="2330" spans="1:31" x14ac:dyDescent="0.25">
      <c r="A2330">
        <v>2019</v>
      </c>
      <c r="B2330">
        <v>3</v>
      </c>
      <c r="C2330">
        <v>23</v>
      </c>
      <c r="D2330">
        <v>1</v>
      </c>
      <c r="E2330">
        <v>1</v>
      </c>
      <c r="F2330">
        <v>26000</v>
      </c>
      <c r="G2330">
        <v>4116532</v>
      </c>
      <c r="H2330" t="s">
        <v>1032</v>
      </c>
      <c r="I2330" t="s">
        <v>1033</v>
      </c>
      <c r="J2330" t="s">
        <v>34</v>
      </c>
      <c r="K2330">
        <v>0</v>
      </c>
      <c r="L2330">
        <v>133</v>
      </c>
      <c r="M2330">
        <v>30</v>
      </c>
      <c r="N2330">
        <v>0</v>
      </c>
      <c r="O2330">
        <v>960000</v>
      </c>
      <c r="P2330">
        <v>960000</v>
      </c>
      <c r="Q2330" t="s">
        <v>47</v>
      </c>
      <c r="T2330" t="s">
        <v>73</v>
      </c>
      <c r="U2330" t="s">
        <v>1030</v>
      </c>
      <c r="V2330" t="s">
        <v>38</v>
      </c>
      <c r="W2330" t="s">
        <v>39</v>
      </c>
      <c r="Y2330">
        <v>2009</v>
      </c>
      <c r="Z2330">
        <v>1</v>
      </c>
      <c r="AA2330" t="s">
        <v>75</v>
      </c>
      <c r="AB2330" t="s">
        <v>1031</v>
      </c>
      <c r="AC2330" s="1">
        <v>39845</v>
      </c>
      <c r="AE2330" t="s">
        <v>41</v>
      </c>
    </row>
    <row r="2331" spans="1:31" x14ac:dyDescent="0.25">
      <c r="A2331">
        <v>2019</v>
      </c>
      <c r="B2331">
        <v>3</v>
      </c>
      <c r="C2331">
        <v>23</v>
      </c>
      <c r="D2331">
        <v>1</v>
      </c>
      <c r="E2331">
        <v>1</v>
      </c>
      <c r="F2331">
        <v>26000</v>
      </c>
      <c r="G2331">
        <v>4116532</v>
      </c>
      <c r="H2331" t="s">
        <v>1032</v>
      </c>
      <c r="I2331" t="s">
        <v>1033</v>
      </c>
      <c r="J2331" t="s">
        <v>34</v>
      </c>
      <c r="K2331">
        <v>0</v>
      </c>
      <c r="L2331">
        <v>199</v>
      </c>
      <c r="M2331">
        <v>30</v>
      </c>
      <c r="N2331">
        <v>0</v>
      </c>
      <c r="O2331">
        <v>0</v>
      </c>
      <c r="P2331">
        <v>0</v>
      </c>
      <c r="Q2331" t="s">
        <v>48</v>
      </c>
      <c r="T2331" t="s">
        <v>73</v>
      </c>
      <c r="U2331" t="s">
        <v>1030</v>
      </c>
      <c r="V2331" t="s">
        <v>38</v>
      </c>
      <c r="W2331" t="s">
        <v>39</v>
      </c>
      <c r="Y2331">
        <v>2009</v>
      </c>
      <c r="Z2331">
        <v>1</v>
      </c>
      <c r="AA2331" t="s">
        <v>75</v>
      </c>
      <c r="AB2331" t="s">
        <v>1031</v>
      </c>
      <c r="AC2331" s="1">
        <v>39845</v>
      </c>
      <c r="AE2331" t="s">
        <v>41</v>
      </c>
    </row>
    <row r="2332" spans="1:31" x14ac:dyDescent="0.25">
      <c r="A2332">
        <v>2019</v>
      </c>
      <c r="B2332">
        <v>3</v>
      </c>
      <c r="C2332">
        <v>23</v>
      </c>
      <c r="D2332">
        <v>1</v>
      </c>
      <c r="E2332">
        <v>1</v>
      </c>
      <c r="F2332">
        <v>26000</v>
      </c>
      <c r="G2332">
        <v>4116532</v>
      </c>
      <c r="H2332" t="s">
        <v>1032</v>
      </c>
      <c r="I2332" t="s">
        <v>1033</v>
      </c>
      <c r="J2332" t="s">
        <v>34</v>
      </c>
      <c r="K2332">
        <v>0</v>
      </c>
      <c r="L2332">
        <v>232</v>
      </c>
      <c r="M2332">
        <v>30</v>
      </c>
      <c r="N2332">
        <v>0</v>
      </c>
      <c r="O2332">
        <v>0</v>
      </c>
      <c r="P2332">
        <v>0</v>
      </c>
      <c r="Q2332" t="s">
        <v>49</v>
      </c>
      <c r="T2332" t="s">
        <v>73</v>
      </c>
      <c r="U2332" t="s">
        <v>1030</v>
      </c>
      <c r="V2332" t="s">
        <v>38</v>
      </c>
      <c r="W2332" t="s">
        <v>39</v>
      </c>
      <c r="Y2332">
        <v>2009</v>
      </c>
      <c r="Z2332">
        <v>1</v>
      </c>
      <c r="AA2332" t="s">
        <v>75</v>
      </c>
      <c r="AB2332" t="s">
        <v>1031</v>
      </c>
      <c r="AC2332" s="1">
        <v>39845</v>
      </c>
      <c r="AE2332" t="s">
        <v>41</v>
      </c>
    </row>
    <row r="2333" spans="1:31" x14ac:dyDescent="0.25">
      <c r="A2333">
        <v>2019</v>
      </c>
      <c r="B2333">
        <v>3</v>
      </c>
      <c r="C2333">
        <v>23</v>
      </c>
      <c r="D2333">
        <v>1</v>
      </c>
      <c r="E2333">
        <v>1</v>
      </c>
      <c r="F2333">
        <v>23000</v>
      </c>
      <c r="G2333">
        <v>4186694</v>
      </c>
      <c r="H2333" t="s">
        <v>1034</v>
      </c>
      <c r="I2333" t="s">
        <v>1035</v>
      </c>
      <c r="J2333" t="s">
        <v>34</v>
      </c>
      <c r="K2333">
        <f>O2333+O2334+O2335+O2336+O2337+O2338+O2339+O2340+O2341</f>
        <v>5330000</v>
      </c>
      <c r="L2333">
        <v>111</v>
      </c>
      <c r="M2333">
        <v>10</v>
      </c>
      <c r="N2333" t="s">
        <v>52</v>
      </c>
      <c r="O2333">
        <v>4100000</v>
      </c>
      <c r="P2333">
        <v>3731000</v>
      </c>
      <c r="Q2333" t="s">
        <v>36</v>
      </c>
      <c r="T2333" t="s">
        <v>37</v>
      </c>
      <c r="U2333" t="s">
        <v>1429</v>
      </c>
      <c r="V2333" t="s">
        <v>38</v>
      </c>
      <c r="W2333" t="s">
        <v>39</v>
      </c>
      <c r="Y2333">
        <v>2011</v>
      </c>
      <c r="Z2333">
        <v>1</v>
      </c>
      <c r="AA2333" t="s">
        <v>916</v>
      </c>
      <c r="AB2333" t="s">
        <v>1036</v>
      </c>
      <c r="AC2333" s="1">
        <v>40833</v>
      </c>
      <c r="AE2333" t="s">
        <v>41</v>
      </c>
    </row>
    <row r="2334" spans="1:31" x14ac:dyDescent="0.25">
      <c r="A2334">
        <v>2019</v>
      </c>
      <c r="B2334">
        <v>3</v>
      </c>
      <c r="C2334">
        <v>23</v>
      </c>
      <c r="D2334">
        <v>1</v>
      </c>
      <c r="E2334">
        <v>1</v>
      </c>
      <c r="F2334">
        <v>23000</v>
      </c>
      <c r="G2334">
        <v>4186694</v>
      </c>
      <c r="H2334" t="s">
        <v>1034</v>
      </c>
      <c r="I2334" t="s">
        <v>1035</v>
      </c>
      <c r="J2334" t="s">
        <v>34</v>
      </c>
      <c r="K2334">
        <v>0</v>
      </c>
      <c r="L2334">
        <v>113</v>
      </c>
      <c r="M2334">
        <v>30</v>
      </c>
      <c r="N2334">
        <v>0</v>
      </c>
      <c r="O2334">
        <v>0</v>
      </c>
      <c r="P2334">
        <v>0</v>
      </c>
      <c r="Q2334" t="s">
        <v>42</v>
      </c>
      <c r="T2334" t="s">
        <v>37</v>
      </c>
      <c r="U2334" t="s">
        <v>1429</v>
      </c>
      <c r="V2334" t="s">
        <v>38</v>
      </c>
      <c r="W2334" t="s">
        <v>39</v>
      </c>
      <c r="Y2334">
        <v>2011</v>
      </c>
      <c r="Z2334">
        <v>1</v>
      </c>
      <c r="AA2334" t="s">
        <v>916</v>
      </c>
      <c r="AB2334" t="s">
        <v>1036</v>
      </c>
      <c r="AC2334" s="1">
        <v>40833</v>
      </c>
      <c r="AE2334" t="s">
        <v>41</v>
      </c>
    </row>
    <row r="2335" spans="1:31" x14ac:dyDescent="0.25">
      <c r="A2335">
        <v>2019</v>
      </c>
      <c r="B2335">
        <v>3</v>
      </c>
      <c r="C2335">
        <v>23</v>
      </c>
      <c r="D2335">
        <v>1</v>
      </c>
      <c r="E2335">
        <v>1</v>
      </c>
      <c r="F2335">
        <v>23000</v>
      </c>
      <c r="G2335">
        <v>4186694</v>
      </c>
      <c r="H2335" t="s">
        <v>1034</v>
      </c>
      <c r="I2335" t="s">
        <v>1035</v>
      </c>
      <c r="J2335" t="s">
        <v>34</v>
      </c>
      <c r="K2335">
        <v>0</v>
      </c>
      <c r="L2335">
        <v>114</v>
      </c>
      <c r="M2335">
        <v>10</v>
      </c>
      <c r="N2335">
        <v>0</v>
      </c>
      <c r="O2335">
        <v>0</v>
      </c>
      <c r="P2335">
        <v>0</v>
      </c>
      <c r="Q2335" t="s">
        <v>43</v>
      </c>
      <c r="T2335" t="s">
        <v>37</v>
      </c>
      <c r="U2335" t="s">
        <v>1429</v>
      </c>
      <c r="V2335" t="s">
        <v>38</v>
      </c>
      <c r="W2335" t="s">
        <v>39</v>
      </c>
      <c r="Y2335">
        <v>2011</v>
      </c>
      <c r="Z2335">
        <v>1</v>
      </c>
      <c r="AA2335" t="s">
        <v>916</v>
      </c>
      <c r="AB2335" t="s">
        <v>1036</v>
      </c>
      <c r="AC2335" s="1">
        <v>40833</v>
      </c>
      <c r="AE2335" t="s">
        <v>41</v>
      </c>
    </row>
    <row r="2336" spans="1:31" x14ac:dyDescent="0.25">
      <c r="A2336">
        <v>2019</v>
      </c>
      <c r="B2336">
        <v>3</v>
      </c>
      <c r="C2336">
        <v>23</v>
      </c>
      <c r="D2336">
        <v>1</v>
      </c>
      <c r="E2336">
        <v>1</v>
      </c>
      <c r="F2336">
        <v>23000</v>
      </c>
      <c r="G2336">
        <v>4186694</v>
      </c>
      <c r="H2336" t="s">
        <v>1034</v>
      </c>
      <c r="I2336" t="s">
        <v>1035</v>
      </c>
      <c r="J2336" t="s">
        <v>34</v>
      </c>
      <c r="K2336">
        <v>0</v>
      </c>
      <c r="L2336">
        <v>123</v>
      </c>
      <c r="M2336">
        <v>30</v>
      </c>
      <c r="N2336">
        <v>0</v>
      </c>
      <c r="O2336">
        <v>0</v>
      </c>
      <c r="P2336">
        <v>0</v>
      </c>
      <c r="Q2336" t="s">
        <v>44</v>
      </c>
      <c r="T2336" t="s">
        <v>37</v>
      </c>
      <c r="U2336" t="s">
        <v>1429</v>
      </c>
      <c r="V2336" t="s">
        <v>38</v>
      </c>
      <c r="W2336" t="s">
        <v>39</v>
      </c>
      <c r="Y2336">
        <v>2011</v>
      </c>
      <c r="Z2336">
        <v>1</v>
      </c>
      <c r="AA2336" t="s">
        <v>916</v>
      </c>
      <c r="AB2336" t="s">
        <v>1036</v>
      </c>
      <c r="AC2336" s="1">
        <v>40833</v>
      </c>
      <c r="AE2336" t="s">
        <v>41</v>
      </c>
    </row>
    <row r="2337" spans="1:31" x14ac:dyDescent="0.25">
      <c r="A2337">
        <v>2019</v>
      </c>
      <c r="B2337">
        <v>3</v>
      </c>
      <c r="C2337">
        <v>23</v>
      </c>
      <c r="D2337">
        <v>1</v>
      </c>
      <c r="E2337">
        <v>1</v>
      </c>
      <c r="F2337">
        <v>23000</v>
      </c>
      <c r="G2337">
        <v>4186694</v>
      </c>
      <c r="H2337" t="s">
        <v>1034</v>
      </c>
      <c r="I2337" t="s">
        <v>1035</v>
      </c>
      <c r="J2337" t="s">
        <v>34</v>
      </c>
      <c r="K2337">
        <v>0</v>
      </c>
      <c r="L2337">
        <v>125</v>
      </c>
      <c r="M2337">
        <v>30</v>
      </c>
      <c r="N2337">
        <v>0</v>
      </c>
      <c r="O2337">
        <v>0</v>
      </c>
      <c r="P2337">
        <v>0</v>
      </c>
      <c r="Q2337" t="s">
        <v>45</v>
      </c>
      <c r="T2337" t="s">
        <v>37</v>
      </c>
      <c r="U2337" t="s">
        <v>1429</v>
      </c>
      <c r="V2337" t="s">
        <v>38</v>
      </c>
      <c r="W2337" t="s">
        <v>39</v>
      </c>
      <c r="Y2337">
        <v>2011</v>
      </c>
      <c r="Z2337">
        <v>1</v>
      </c>
      <c r="AA2337" t="s">
        <v>916</v>
      </c>
      <c r="AB2337" t="s">
        <v>1036</v>
      </c>
      <c r="AC2337" s="1">
        <v>40833</v>
      </c>
      <c r="AE2337" t="s">
        <v>41</v>
      </c>
    </row>
    <row r="2338" spans="1:31" x14ac:dyDescent="0.25">
      <c r="A2338">
        <v>2019</v>
      </c>
      <c r="B2338">
        <v>3</v>
      </c>
      <c r="C2338">
        <v>23</v>
      </c>
      <c r="D2338">
        <v>1</v>
      </c>
      <c r="E2338">
        <v>1</v>
      </c>
      <c r="F2338">
        <v>23000</v>
      </c>
      <c r="G2338">
        <v>4186694</v>
      </c>
      <c r="H2338" t="s">
        <v>1034</v>
      </c>
      <c r="I2338" t="s">
        <v>1035</v>
      </c>
      <c r="J2338" t="s">
        <v>34</v>
      </c>
      <c r="K2338">
        <v>0</v>
      </c>
      <c r="L2338">
        <v>131</v>
      </c>
      <c r="M2338">
        <v>30</v>
      </c>
      <c r="N2338">
        <v>0</v>
      </c>
      <c r="O2338">
        <v>0</v>
      </c>
      <c r="P2338">
        <v>0</v>
      </c>
      <c r="Q2338" t="s">
        <v>46</v>
      </c>
      <c r="T2338" t="s">
        <v>37</v>
      </c>
      <c r="U2338" t="s">
        <v>1429</v>
      </c>
      <c r="V2338" t="s">
        <v>38</v>
      </c>
      <c r="W2338" t="s">
        <v>39</v>
      </c>
      <c r="Y2338">
        <v>2011</v>
      </c>
      <c r="Z2338">
        <v>1</v>
      </c>
      <c r="AA2338" t="s">
        <v>916</v>
      </c>
      <c r="AB2338" t="s">
        <v>1036</v>
      </c>
      <c r="AC2338" s="1">
        <v>40833</v>
      </c>
      <c r="AE2338" t="s">
        <v>41</v>
      </c>
    </row>
    <row r="2339" spans="1:31" x14ac:dyDescent="0.25">
      <c r="A2339">
        <v>2019</v>
      </c>
      <c r="B2339">
        <v>3</v>
      </c>
      <c r="C2339">
        <v>23</v>
      </c>
      <c r="D2339">
        <v>1</v>
      </c>
      <c r="E2339">
        <v>1</v>
      </c>
      <c r="F2339">
        <v>23000</v>
      </c>
      <c r="G2339">
        <v>4186694</v>
      </c>
      <c r="H2339" t="s">
        <v>1034</v>
      </c>
      <c r="I2339" t="s">
        <v>1035</v>
      </c>
      <c r="J2339" t="s">
        <v>34</v>
      </c>
      <c r="K2339">
        <v>0</v>
      </c>
      <c r="L2339">
        <v>133</v>
      </c>
      <c r="M2339">
        <v>30</v>
      </c>
      <c r="N2339">
        <v>0</v>
      </c>
      <c r="O2339">
        <v>1230000</v>
      </c>
      <c r="P2339">
        <v>1230000</v>
      </c>
      <c r="Q2339" t="s">
        <v>47</v>
      </c>
      <c r="T2339" t="s">
        <v>37</v>
      </c>
      <c r="U2339" t="s">
        <v>1429</v>
      </c>
      <c r="V2339" t="s">
        <v>38</v>
      </c>
      <c r="W2339" t="s">
        <v>39</v>
      </c>
      <c r="Y2339">
        <v>2011</v>
      </c>
      <c r="Z2339">
        <v>1</v>
      </c>
      <c r="AA2339" t="s">
        <v>916</v>
      </c>
      <c r="AB2339" t="s">
        <v>1036</v>
      </c>
      <c r="AC2339" s="1">
        <v>40833</v>
      </c>
      <c r="AE2339" t="s">
        <v>41</v>
      </c>
    </row>
    <row r="2340" spans="1:31" x14ac:dyDescent="0.25">
      <c r="A2340">
        <v>2019</v>
      </c>
      <c r="B2340">
        <v>3</v>
      </c>
      <c r="C2340">
        <v>23</v>
      </c>
      <c r="D2340">
        <v>1</v>
      </c>
      <c r="E2340">
        <v>1</v>
      </c>
      <c r="F2340">
        <v>23000</v>
      </c>
      <c r="G2340">
        <v>4186694</v>
      </c>
      <c r="H2340" t="s">
        <v>1034</v>
      </c>
      <c r="I2340" t="s">
        <v>1035</v>
      </c>
      <c r="J2340" t="s">
        <v>34</v>
      </c>
      <c r="K2340">
        <v>0</v>
      </c>
      <c r="L2340">
        <v>199</v>
      </c>
      <c r="M2340">
        <v>30</v>
      </c>
      <c r="N2340">
        <v>0</v>
      </c>
      <c r="O2340">
        <v>0</v>
      </c>
      <c r="P2340">
        <v>0</v>
      </c>
      <c r="Q2340" t="s">
        <v>48</v>
      </c>
      <c r="T2340" t="s">
        <v>37</v>
      </c>
      <c r="U2340" t="s">
        <v>1429</v>
      </c>
      <c r="V2340" t="s">
        <v>38</v>
      </c>
      <c r="W2340" t="s">
        <v>39</v>
      </c>
      <c r="Y2340">
        <v>2011</v>
      </c>
      <c r="Z2340">
        <v>1</v>
      </c>
      <c r="AA2340" t="s">
        <v>916</v>
      </c>
      <c r="AB2340" t="s">
        <v>1036</v>
      </c>
      <c r="AC2340" s="1">
        <v>40833</v>
      </c>
      <c r="AE2340" t="s">
        <v>41</v>
      </c>
    </row>
    <row r="2341" spans="1:31" x14ac:dyDescent="0.25">
      <c r="A2341">
        <v>2019</v>
      </c>
      <c r="B2341">
        <v>3</v>
      </c>
      <c r="C2341">
        <v>23</v>
      </c>
      <c r="D2341">
        <v>1</v>
      </c>
      <c r="E2341">
        <v>1</v>
      </c>
      <c r="F2341">
        <v>23000</v>
      </c>
      <c r="G2341">
        <v>4186694</v>
      </c>
      <c r="H2341" t="s">
        <v>1034</v>
      </c>
      <c r="I2341" t="s">
        <v>1035</v>
      </c>
      <c r="J2341" t="s">
        <v>34</v>
      </c>
      <c r="K2341">
        <v>0</v>
      </c>
      <c r="L2341">
        <v>232</v>
      </c>
      <c r="M2341">
        <v>30</v>
      </c>
      <c r="N2341">
        <v>0</v>
      </c>
      <c r="O2341">
        <v>0</v>
      </c>
      <c r="P2341">
        <v>0</v>
      </c>
      <c r="Q2341" t="s">
        <v>49</v>
      </c>
      <c r="T2341" t="s">
        <v>37</v>
      </c>
      <c r="U2341" t="s">
        <v>1429</v>
      </c>
      <c r="V2341" t="s">
        <v>38</v>
      </c>
      <c r="W2341" t="s">
        <v>39</v>
      </c>
      <c r="Y2341">
        <v>2011</v>
      </c>
      <c r="Z2341">
        <v>1</v>
      </c>
      <c r="AA2341" t="s">
        <v>916</v>
      </c>
      <c r="AB2341" t="s">
        <v>1036</v>
      </c>
      <c r="AC2341" s="1">
        <v>40833</v>
      </c>
      <c r="AE2341" t="s">
        <v>41</v>
      </c>
    </row>
    <row r="2342" spans="1:31" x14ac:dyDescent="0.25">
      <c r="A2342">
        <v>2019</v>
      </c>
      <c r="B2342">
        <v>3</v>
      </c>
      <c r="C2342">
        <v>23</v>
      </c>
      <c r="D2342">
        <v>1</v>
      </c>
      <c r="E2342">
        <v>1</v>
      </c>
      <c r="F2342">
        <v>17000</v>
      </c>
      <c r="G2342">
        <v>4280424</v>
      </c>
      <c r="H2342" t="s">
        <v>1037</v>
      </c>
      <c r="I2342" t="s">
        <v>1038</v>
      </c>
      <c r="J2342" t="s">
        <v>34</v>
      </c>
      <c r="K2342">
        <f>O2342+O2343+O2344+O2345+O2346+O2347+O2348+O2349+O2350</f>
        <v>6500000</v>
      </c>
      <c r="L2342">
        <v>111</v>
      </c>
      <c r="M2342">
        <v>30</v>
      </c>
      <c r="N2342" t="s">
        <v>52</v>
      </c>
      <c r="O2342">
        <v>4100000</v>
      </c>
      <c r="P2342">
        <v>3731000</v>
      </c>
      <c r="Q2342" t="s">
        <v>36</v>
      </c>
      <c r="T2342" t="s">
        <v>37</v>
      </c>
      <c r="U2342" t="s">
        <v>229</v>
      </c>
      <c r="V2342" t="s">
        <v>38</v>
      </c>
      <c r="W2342" t="s">
        <v>39</v>
      </c>
      <c r="Y2342">
        <v>2011</v>
      </c>
      <c r="Z2342">
        <v>1</v>
      </c>
      <c r="AA2342" t="s">
        <v>1039</v>
      </c>
      <c r="AB2342" t="s">
        <v>1040</v>
      </c>
      <c r="AC2342" s="1">
        <v>40833</v>
      </c>
      <c r="AE2342" t="s">
        <v>41</v>
      </c>
    </row>
    <row r="2343" spans="1:31" x14ac:dyDescent="0.25">
      <c r="A2343">
        <v>2019</v>
      </c>
      <c r="B2343">
        <v>3</v>
      </c>
      <c r="C2343">
        <v>23</v>
      </c>
      <c r="D2343">
        <v>1</v>
      </c>
      <c r="E2343">
        <v>1</v>
      </c>
      <c r="F2343">
        <v>17000</v>
      </c>
      <c r="G2343">
        <v>4280424</v>
      </c>
      <c r="H2343" t="s">
        <v>1037</v>
      </c>
      <c r="I2343" t="s">
        <v>1038</v>
      </c>
      <c r="J2343" t="s">
        <v>34</v>
      </c>
      <c r="K2343">
        <v>0</v>
      </c>
      <c r="L2343">
        <v>113</v>
      </c>
      <c r="M2343">
        <v>30</v>
      </c>
      <c r="N2343">
        <v>0</v>
      </c>
      <c r="O2343">
        <v>0</v>
      </c>
      <c r="P2343">
        <v>0</v>
      </c>
      <c r="Q2343" t="s">
        <v>42</v>
      </c>
      <c r="T2343" t="s">
        <v>37</v>
      </c>
      <c r="U2343" t="s">
        <v>229</v>
      </c>
      <c r="V2343" t="s">
        <v>38</v>
      </c>
      <c r="W2343" t="s">
        <v>39</v>
      </c>
      <c r="Y2343">
        <v>2011</v>
      </c>
      <c r="Z2343">
        <v>1</v>
      </c>
      <c r="AA2343" t="s">
        <v>1039</v>
      </c>
      <c r="AB2343" t="s">
        <v>1040</v>
      </c>
      <c r="AC2343" s="1">
        <v>40833</v>
      </c>
      <c r="AE2343" t="s">
        <v>41</v>
      </c>
    </row>
    <row r="2344" spans="1:31" x14ac:dyDescent="0.25">
      <c r="A2344">
        <v>2019</v>
      </c>
      <c r="B2344">
        <v>3</v>
      </c>
      <c r="C2344">
        <v>23</v>
      </c>
      <c r="D2344">
        <v>1</v>
      </c>
      <c r="E2344">
        <v>1</v>
      </c>
      <c r="F2344">
        <v>17000</v>
      </c>
      <c r="G2344">
        <v>4280424</v>
      </c>
      <c r="H2344" t="s">
        <v>1037</v>
      </c>
      <c r="I2344" t="s">
        <v>1038</v>
      </c>
      <c r="J2344" t="s">
        <v>34</v>
      </c>
      <c r="K2344">
        <v>0</v>
      </c>
      <c r="L2344">
        <v>114</v>
      </c>
      <c r="M2344">
        <v>30</v>
      </c>
      <c r="N2344">
        <v>0</v>
      </c>
      <c r="O2344">
        <v>0</v>
      </c>
      <c r="P2344">
        <v>0</v>
      </c>
      <c r="Q2344" t="s">
        <v>43</v>
      </c>
      <c r="T2344" t="s">
        <v>37</v>
      </c>
      <c r="U2344" t="s">
        <v>229</v>
      </c>
      <c r="V2344" t="s">
        <v>38</v>
      </c>
      <c r="W2344" t="s">
        <v>39</v>
      </c>
      <c r="Y2344">
        <v>2011</v>
      </c>
      <c r="Z2344">
        <v>1</v>
      </c>
      <c r="AA2344" t="s">
        <v>1039</v>
      </c>
      <c r="AB2344" t="s">
        <v>1040</v>
      </c>
      <c r="AC2344" s="1">
        <v>40833</v>
      </c>
      <c r="AE2344" t="s">
        <v>41</v>
      </c>
    </row>
    <row r="2345" spans="1:31" x14ac:dyDescent="0.25">
      <c r="A2345">
        <v>2019</v>
      </c>
      <c r="B2345">
        <v>3</v>
      </c>
      <c r="C2345">
        <v>23</v>
      </c>
      <c r="D2345">
        <v>1</v>
      </c>
      <c r="E2345">
        <v>1</v>
      </c>
      <c r="F2345">
        <v>17000</v>
      </c>
      <c r="G2345">
        <v>4280424</v>
      </c>
      <c r="H2345" t="s">
        <v>1037</v>
      </c>
      <c r="I2345" t="s">
        <v>1038</v>
      </c>
      <c r="J2345" t="s">
        <v>34</v>
      </c>
      <c r="K2345">
        <v>0</v>
      </c>
      <c r="L2345">
        <v>123</v>
      </c>
      <c r="M2345">
        <v>30</v>
      </c>
      <c r="N2345">
        <v>0</v>
      </c>
      <c r="O2345">
        <v>0</v>
      </c>
      <c r="P2345">
        <v>0</v>
      </c>
      <c r="Q2345" t="s">
        <v>44</v>
      </c>
      <c r="T2345" t="s">
        <v>37</v>
      </c>
      <c r="U2345" t="s">
        <v>229</v>
      </c>
      <c r="V2345" t="s">
        <v>38</v>
      </c>
      <c r="W2345" t="s">
        <v>39</v>
      </c>
      <c r="Y2345">
        <v>2011</v>
      </c>
      <c r="Z2345">
        <v>1</v>
      </c>
      <c r="AA2345" t="s">
        <v>1039</v>
      </c>
      <c r="AB2345" t="s">
        <v>1040</v>
      </c>
      <c r="AC2345" s="1">
        <v>40833</v>
      </c>
      <c r="AE2345" t="s">
        <v>41</v>
      </c>
    </row>
    <row r="2346" spans="1:31" x14ac:dyDescent="0.25">
      <c r="A2346">
        <v>2019</v>
      </c>
      <c r="B2346">
        <v>3</v>
      </c>
      <c r="C2346">
        <v>23</v>
      </c>
      <c r="D2346">
        <v>1</v>
      </c>
      <c r="E2346">
        <v>1</v>
      </c>
      <c r="F2346">
        <v>17000</v>
      </c>
      <c r="G2346">
        <v>4280424</v>
      </c>
      <c r="H2346" t="s">
        <v>1037</v>
      </c>
      <c r="I2346" t="s">
        <v>1038</v>
      </c>
      <c r="J2346" t="s">
        <v>34</v>
      </c>
      <c r="K2346">
        <v>0</v>
      </c>
      <c r="L2346">
        <v>125</v>
      </c>
      <c r="M2346">
        <v>30</v>
      </c>
      <c r="N2346">
        <v>0</v>
      </c>
      <c r="O2346">
        <v>0</v>
      </c>
      <c r="P2346">
        <v>0</v>
      </c>
      <c r="Q2346" t="s">
        <v>45</v>
      </c>
      <c r="T2346" t="s">
        <v>37</v>
      </c>
      <c r="U2346" t="s">
        <v>229</v>
      </c>
      <c r="V2346" t="s">
        <v>38</v>
      </c>
      <c r="W2346" t="s">
        <v>39</v>
      </c>
      <c r="Y2346">
        <v>2011</v>
      </c>
      <c r="Z2346">
        <v>1</v>
      </c>
      <c r="AA2346" t="s">
        <v>1039</v>
      </c>
      <c r="AB2346" t="s">
        <v>1040</v>
      </c>
      <c r="AC2346" s="1">
        <v>40833</v>
      </c>
      <c r="AE2346" t="s">
        <v>41</v>
      </c>
    </row>
    <row r="2347" spans="1:31" x14ac:dyDescent="0.25">
      <c r="A2347">
        <v>2019</v>
      </c>
      <c r="B2347">
        <v>3</v>
      </c>
      <c r="C2347">
        <v>23</v>
      </c>
      <c r="D2347">
        <v>1</v>
      </c>
      <c r="E2347">
        <v>1</v>
      </c>
      <c r="F2347">
        <v>17000</v>
      </c>
      <c r="G2347">
        <v>4280424</v>
      </c>
      <c r="H2347" t="s">
        <v>1037</v>
      </c>
      <c r="I2347" t="s">
        <v>1038</v>
      </c>
      <c r="J2347" t="s">
        <v>34</v>
      </c>
      <c r="K2347">
        <v>0</v>
      </c>
      <c r="L2347">
        <v>131</v>
      </c>
      <c r="M2347">
        <v>30</v>
      </c>
      <c r="N2347">
        <v>0</v>
      </c>
      <c r="O2347">
        <v>0</v>
      </c>
      <c r="P2347">
        <v>0</v>
      </c>
      <c r="Q2347" t="s">
        <v>46</v>
      </c>
      <c r="T2347" t="s">
        <v>37</v>
      </c>
      <c r="U2347" t="s">
        <v>229</v>
      </c>
      <c r="V2347" t="s">
        <v>38</v>
      </c>
      <c r="W2347" t="s">
        <v>39</v>
      </c>
      <c r="Y2347">
        <v>2011</v>
      </c>
      <c r="Z2347">
        <v>1</v>
      </c>
      <c r="AA2347" t="s">
        <v>1039</v>
      </c>
      <c r="AB2347" t="s">
        <v>1040</v>
      </c>
      <c r="AC2347" s="1">
        <v>40833</v>
      </c>
      <c r="AE2347" t="s">
        <v>41</v>
      </c>
    </row>
    <row r="2348" spans="1:31" x14ac:dyDescent="0.25">
      <c r="A2348">
        <v>2019</v>
      </c>
      <c r="B2348">
        <v>3</v>
      </c>
      <c r="C2348">
        <v>23</v>
      </c>
      <c r="D2348">
        <v>1</v>
      </c>
      <c r="E2348">
        <v>1</v>
      </c>
      <c r="F2348">
        <v>17000</v>
      </c>
      <c r="G2348">
        <v>4280424</v>
      </c>
      <c r="H2348" t="s">
        <v>1037</v>
      </c>
      <c r="I2348" t="s">
        <v>1038</v>
      </c>
      <c r="J2348" t="s">
        <v>34</v>
      </c>
      <c r="K2348">
        <v>0</v>
      </c>
      <c r="L2348">
        <v>133</v>
      </c>
      <c r="M2348">
        <v>30</v>
      </c>
      <c r="N2348">
        <v>0</v>
      </c>
      <c r="O2348">
        <v>1500000</v>
      </c>
      <c r="P2348">
        <v>1500000</v>
      </c>
      <c r="Q2348" t="s">
        <v>47</v>
      </c>
      <c r="T2348" t="s">
        <v>37</v>
      </c>
      <c r="U2348" t="s">
        <v>229</v>
      </c>
      <c r="V2348" t="s">
        <v>38</v>
      </c>
      <c r="W2348" t="s">
        <v>39</v>
      </c>
      <c r="Y2348">
        <v>2011</v>
      </c>
      <c r="Z2348">
        <v>1</v>
      </c>
      <c r="AA2348" t="s">
        <v>1039</v>
      </c>
      <c r="AB2348" t="s">
        <v>1040</v>
      </c>
      <c r="AC2348" s="1">
        <v>40833</v>
      </c>
      <c r="AE2348" t="s">
        <v>41</v>
      </c>
    </row>
    <row r="2349" spans="1:31" x14ac:dyDescent="0.25">
      <c r="A2349">
        <v>2019</v>
      </c>
      <c r="B2349">
        <v>3</v>
      </c>
      <c r="C2349">
        <v>23</v>
      </c>
      <c r="D2349">
        <v>1</v>
      </c>
      <c r="E2349">
        <v>1</v>
      </c>
      <c r="F2349">
        <v>17000</v>
      </c>
      <c r="G2349">
        <v>4280424</v>
      </c>
      <c r="H2349" t="s">
        <v>1037</v>
      </c>
      <c r="I2349" t="s">
        <v>1038</v>
      </c>
      <c r="J2349" t="s">
        <v>34</v>
      </c>
      <c r="K2349">
        <v>0</v>
      </c>
      <c r="L2349">
        <v>199</v>
      </c>
      <c r="M2349">
        <v>30</v>
      </c>
      <c r="N2349">
        <v>0</v>
      </c>
      <c r="O2349">
        <v>900000</v>
      </c>
      <c r="P2349">
        <v>819000</v>
      </c>
      <c r="Q2349" t="s">
        <v>48</v>
      </c>
      <c r="T2349" t="s">
        <v>37</v>
      </c>
      <c r="U2349" t="s">
        <v>229</v>
      </c>
      <c r="V2349" t="s">
        <v>38</v>
      </c>
      <c r="W2349" t="s">
        <v>39</v>
      </c>
      <c r="Y2349">
        <v>2011</v>
      </c>
      <c r="Z2349">
        <v>1</v>
      </c>
      <c r="AA2349" t="s">
        <v>1039</v>
      </c>
      <c r="AB2349" t="s">
        <v>1040</v>
      </c>
      <c r="AC2349" s="1">
        <v>40833</v>
      </c>
      <c r="AE2349" t="s">
        <v>41</v>
      </c>
    </row>
    <row r="2350" spans="1:31" x14ac:dyDescent="0.25">
      <c r="A2350">
        <v>2019</v>
      </c>
      <c r="B2350">
        <v>3</v>
      </c>
      <c r="C2350">
        <v>23</v>
      </c>
      <c r="D2350">
        <v>1</v>
      </c>
      <c r="E2350">
        <v>1</v>
      </c>
      <c r="F2350">
        <v>17000</v>
      </c>
      <c r="G2350">
        <v>4280424</v>
      </c>
      <c r="H2350" t="s">
        <v>1037</v>
      </c>
      <c r="I2350" t="s">
        <v>1038</v>
      </c>
      <c r="J2350" t="s">
        <v>34</v>
      </c>
      <c r="K2350">
        <v>0</v>
      </c>
      <c r="L2350">
        <v>232</v>
      </c>
      <c r="M2350">
        <v>30</v>
      </c>
      <c r="N2350">
        <v>0</v>
      </c>
      <c r="O2350">
        <v>0</v>
      </c>
      <c r="P2350">
        <v>0</v>
      </c>
      <c r="Q2350" t="s">
        <v>49</v>
      </c>
      <c r="T2350" t="s">
        <v>37</v>
      </c>
      <c r="U2350" t="s">
        <v>229</v>
      </c>
      <c r="V2350" t="s">
        <v>38</v>
      </c>
      <c r="W2350" t="s">
        <v>39</v>
      </c>
      <c r="Y2350">
        <v>2011</v>
      </c>
      <c r="Z2350">
        <v>1</v>
      </c>
      <c r="AA2350" t="s">
        <v>1039</v>
      </c>
      <c r="AB2350" t="s">
        <v>1040</v>
      </c>
      <c r="AC2350" s="1">
        <v>40833</v>
      </c>
      <c r="AE2350" t="s">
        <v>41</v>
      </c>
    </row>
    <row r="2351" spans="1:31" x14ac:dyDescent="0.25">
      <c r="A2351">
        <v>2019</v>
      </c>
      <c r="B2351">
        <v>3</v>
      </c>
      <c r="C2351">
        <v>23</v>
      </c>
      <c r="D2351">
        <v>1</v>
      </c>
      <c r="E2351">
        <v>1</v>
      </c>
      <c r="F2351">
        <v>21000</v>
      </c>
      <c r="G2351">
        <v>4300046</v>
      </c>
      <c r="H2351" t="s">
        <v>1041</v>
      </c>
      <c r="I2351" t="s">
        <v>1042</v>
      </c>
      <c r="J2351" t="s">
        <v>34</v>
      </c>
      <c r="K2351">
        <f>O2351+O2352+O2353+O2354+O2355+O2356+O2357+O2358+O2359</f>
        <v>3313330</v>
      </c>
      <c r="L2351">
        <v>111</v>
      </c>
      <c r="M2351">
        <v>30</v>
      </c>
      <c r="N2351" t="s">
        <v>90</v>
      </c>
      <c r="O2351">
        <v>3200000</v>
      </c>
      <c r="P2351">
        <v>2912000</v>
      </c>
      <c r="Q2351" t="s">
        <v>36</v>
      </c>
      <c r="T2351" t="s">
        <v>73</v>
      </c>
      <c r="U2351" t="s">
        <v>139</v>
      </c>
      <c r="V2351" t="s">
        <v>38</v>
      </c>
      <c r="W2351" t="s">
        <v>39</v>
      </c>
      <c r="Y2351">
        <v>2014</v>
      </c>
      <c r="Z2351">
        <v>1</v>
      </c>
      <c r="AA2351" t="s">
        <v>75</v>
      </c>
      <c r="AB2351" t="s">
        <v>1043</v>
      </c>
      <c r="AC2351" s="1">
        <v>41869</v>
      </c>
      <c r="AE2351" t="s">
        <v>41</v>
      </c>
    </row>
    <row r="2352" spans="1:31" x14ac:dyDescent="0.25">
      <c r="A2352">
        <v>2019</v>
      </c>
      <c r="B2352">
        <v>3</v>
      </c>
      <c r="C2352">
        <v>23</v>
      </c>
      <c r="D2352">
        <v>1</v>
      </c>
      <c r="E2352">
        <v>1</v>
      </c>
      <c r="F2352">
        <v>21000</v>
      </c>
      <c r="G2352">
        <v>4300046</v>
      </c>
      <c r="H2352" t="s">
        <v>1041</v>
      </c>
      <c r="I2352" t="s">
        <v>1042</v>
      </c>
      <c r="J2352" t="s">
        <v>34</v>
      </c>
      <c r="K2352">
        <v>0</v>
      </c>
      <c r="L2352">
        <v>113</v>
      </c>
      <c r="M2352">
        <v>30</v>
      </c>
      <c r="N2352">
        <v>0</v>
      </c>
      <c r="O2352">
        <v>0</v>
      </c>
      <c r="P2352">
        <v>0</v>
      </c>
      <c r="Q2352" t="s">
        <v>42</v>
      </c>
      <c r="T2352" t="s">
        <v>73</v>
      </c>
      <c r="U2352" t="s">
        <v>139</v>
      </c>
      <c r="V2352" t="s">
        <v>38</v>
      </c>
      <c r="W2352" t="s">
        <v>39</v>
      </c>
      <c r="Y2352">
        <v>2014</v>
      </c>
      <c r="Z2352">
        <v>1</v>
      </c>
      <c r="AA2352" t="s">
        <v>75</v>
      </c>
      <c r="AB2352" t="s">
        <v>1043</v>
      </c>
      <c r="AC2352" s="1">
        <v>41869</v>
      </c>
      <c r="AE2352" t="s">
        <v>41</v>
      </c>
    </row>
    <row r="2353" spans="1:31" x14ac:dyDescent="0.25">
      <c r="A2353">
        <v>2019</v>
      </c>
      <c r="B2353">
        <v>3</v>
      </c>
      <c r="C2353">
        <v>23</v>
      </c>
      <c r="D2353">
        <v>1</v>
      </c>
      <c r="E2353">
        <v>1</v>
      </c>
      <c r="F2353">
        <v>21000</v>
      </c>
      <c r="G2353">
        <v>4300046</v>
      </c>
      <c r="H2353" t="s">
        <v>1041</v>
      </c>
      <c r="I2353" t="s">
        <v>1042</v>
      </c>
      <c r="J2353" t="s">
        <v>34</v>
      </c>
      <c r="K2353">
        <v>0</v>
      </c>
      <c r="L2353">
        <v>114</v>
      </c>
      <c r="M2353">
        <v>30</v>
      </c>
      <c r="N2353">
        <v>0</v>
      </c>
      <c r="O2353">
        <v>0</v>
      </c>
      <c r="P2353">
        <v>0</v>
      </c>
      <c r="Q2353" t="s">
        <v>43</v>
      </c>
      <c r="T2353" t="s">
        <v>73</v>
      </c>
      <c r="U2353" t="s">
        <v>139</v>
      </c>
      <c r="V2353" t="s">
        <v>38</v>
      </c>
      <c r="W2353" t="s">
        <v>39</v>
      </c>
      <c r="Y2353">
        <v>2014</v>
      </c>
      <c r="Z2353">
        <v>1</v>
      </c>
      <c r="AA2353" t="s">
        <v>75</v>
      </c>
      <c r="AB2353" t="s">
        <v>1043</v>
      </c>
      <c r="AC2353" s="1">
        <v>41869</v>
      </c>
      <c r="AE2353" t="s">
        <v>41</v>
      </c>
    </row>
    <row r="2354" spans="1:31" x14ac:dyDescent="0.25">
      <c r="A2354">
        <v>2019</v>
      </c>
      <c r="B2354">
        <v>3</v>
      </c>
      <c r="C2354">
        <v>23</v>
      </c>
      <c r="D2354">
        <v>1</v>
      </c>
      <c r="E2354">
        <v>1</v>
      </c>
      <c r="F2354">
        <v>21000</v>
      </c>
      <c r="G2354">
        <v>4300046</v>
      </c>
      <c r="H2354" t="s">
        <v>1041</v>
      </c>
      <c r="I2354" t="s">
        <v>1042</v>
      </c>
      <c r="J2354" t="s">
        <v>34</v>
      </c>
      <c r="K2354">
        <v>0</v>
      </c>
      <c r="L2354">
        <v>123</v>
      </c>
      <c r="M2354">
        <v>30</v>
      </c>
      <c r="N2354">
        <v>0</v>
      </c>
      <c r="O2354">
        <v>113330</v>
      </c>
      <c r="P2354">
        <v>113330</v>
      </c>
      <c r="Q2354" t="s">
        <v>44</v>
      </c>
      <c r="T2354" t="s">
        <v>73</v>
      </c>
      <c r="U2354" t="s">
        <v>139</v>
      </c>
      <c r="V2354" t="s">
        <v>38</v>
      </c>
      <c r="W2354" t="s">
        <v>39</v>
      </c>
      <c r="Y2354">
        <v>2014</v>
      </c>
      <c r="Z2354">
        <v>1</v>
      </c>
      <c r="AA2354" t="s">
        <v>75</v>
      </c>
      <c r="AB2354" t="s">
        <v>1043</v>
      </c>
      <c r="AC2354" s="1">
        <v>41869</v>
      </c>
      <c r="AE2354" t="s">
        <v>41</v>
      </c>
    </row>
    <row r="2355" spans="1:31" x14ac:dyDescent="0.25">
      <c r="A2355">
        <v>2019</v>
      </c>
      <c r="B2355">
        <v>3</v>
      </c>
      <c r="C2355">
        <v>23</v>
      </c>
      <c r="D2355">
        <v>1</v>
      </c>
      <c r="E2355">
        <v>1</v>
      </c>
      <c r="F2355">
        <v>21000</v>
      </c>
      <c r="G2355">
        <v>4300046</v>
      </c>
      <c r="H2355" t="s">
        <v>1041</v>
      </c>
      <c r="I2355" t="s">
        <v>1042</v>
      </c>
      <c r="J2355" t="s">
        <v>34</v>
      </c>
      <c r="K2355">
        <v>0</v>
      </c>
      <c r="L2355">
        <v>125</v>
      </c>
      <c r="M2355">
        <v>30</v>
      </c>
      <c r="N2355">
        <v>0</v>
      </c>
      <c r="O2355">
        <v>0</v>
      </c>
      <c r="P2355">
        <v>0</v>
      </c>
      <c r="Q2355" t="s">
        <v>45</v>
      </c>
      <c r="T2355" t="s">
        <v>73</v>
      </c>
      <c r="U2355" t="s">
        <v>139</v>
      </c>
      <c r="V2355" t="s">
        <v>38</v>
      </c>
      <c r="W2355" t="s">
        <v>39</v>
      </c>
      <c r="Y2355">
        <v>2014</v>
      </c>
      <c r="Z2355">
        <v>1</v>
      </c>
      <c r="AA2355" t="s">
        <v>75</v>
      </c>
      <c r="AB2355" t="s">
        <v>1043</v>
      </c>
      <c r="AC2355" s="1">
        <v>41869</v>
      </c>
      <c r="AE2355" t="s">
        <v>41</v>
      </c>
    </row>
    <row r="2356" spans="1:31" x14ac:dyDescent="0.25">
      <c r="A2356">
        <v>2019</v>
      </c>
      <c r="B2356">
        <v>3</v>
      </c>
      <c r="C2356">
        <v>23</v>
      </c>
      <c r="D2356">
        <v>1</v>
      </c>
      <c r="E2356">
        <v>1</v>
      </c>
      <c r="F2356">
        <v>21000</v>
      </c>
      <c r="G2356">
        <v>4300046</v>
      </c>
      <c r="H2356" t="s">
        <v>1041</v>
      </c>
      <c r="I2356" t="s">
        <v>1042</v>
      </c>
      <c r="J2356" t="s">
        <v>34</v>
      </c>
      <c r="K2356">
        <v>0</v>
      </c>
      <c r="L2356">
        <v>131</v>
      </c>
      <c r="M2356">
        <v>30</v>
      </c>
      <c r="N2356">
        <v>0</v>
      </c>
      <c r="O2356">
        <v>0</v>
      </c>
      <c r="P2356">
        <v>0</v>
      </c>
      <c r="Q2356" t="s">
        <v>46</v>
      </c>
      <c r="T2356" t="s">
        <v>73</v>
      </c>
      <c r="U2356" t="s">
        <v>139</v>
      </c>
      <c r="V2356" t="s">
        <v>38</v>
      </c>
      <c r="W2356" t="s">
        <v>39</v>
      </c>
      <c r="Y2356">
        <v>2014</v>
      </c>
      <c r="Z2356">
        <v>1</v>
      </c>
      <c r="AA2356" t="s">
        <v>75</v>
      </c>
      <c r="AB2356" t="s">
        <v>1043</v>
      </c>
      <c r="AC2356" s="1">
        <v>41869</v>
      </c>
      <c r="AE2356" t="s">
        <v>41</v>
      </c>
    </row>
    <row r="2357" spans="1:31" x14ac:dyDescent="0.25">
      <c r="A2357">
        <v>2019</v>
      </c>
      <c r="B2357">
        <v>3</v>
      </c>
      <c r="C2357">
        <v>23</v>
      </c>
      <c r="D2357">
        <v>1</v>
      </c>
      <c r="E2357">
        <v>1</v>
      </c>
      <c r="F2357">
        <v>21000</v>
      </c>
      <c r="G2357">
        <v>4300046</v>
      </c>
      <c r="H2357" t="s">
        <v>1041</v>
      </c>
      <c r="I2357" t="s">
        <v>1042</v>
      </c>
      <c r="J2357" t="s">
        <v>34</v>
      </c>
      <c r="K2357">
        <v>0</v>
      </c>
      <c r="L2357">
        <v>133</v>
      </c>
      <c r="M2357">
        <v>30</v>
      </c>
      <c r="N2357">
        <v>0</v>
      </c>
      <c r="O2357">
        <v>0</v>
      </c>
      <c r="P2357">
        <v>0</v>
      </c>
      <c r="Q2357" t="s">
        <v>47</v>
      </c>
      <c r="T2357" t="s">
        <v>73</v>
      </c>
      <c r="U2357" t="s">
        <v>139</v>
      </c>
      <c r="V2357" t="s">
        <v>38</v>
      </c>
      <c r="W2357" t="s">
        <v>39</v>
      </c>
      <c r="Y2357">
        <v>2014</v>
      </c>
      <c r="Z2357">
        <v>1</v>
      </c>
      <c r="AA2357" t="s">
        <v>75</v>
      </c>
      <c r="AB2357" t="s">
        <v>1043</v>
      </c>
      <c r="AC2357" s="1">
        <v>41869</v>
      </c>
      <c r="AE2357" t="s">
        <v>41</v>
      </c>
    </row>
    <row r="2358" spans="1:31" x14ac:dyDescent="0.25">
      <c r="A2358">
        <v>2019</v>
      </c>
      <c r="B2358">
        <v>3</v>
      </c>
      <c r="C2358">
        <v>23</v>
      </c>
      <c r="D2358">
        <v>1</v>
      </c>
      <c r="E2358">
        <v>1</v>
      </c>
      <c r="F2358">
        <v>21000</v>
      </c>
      <c r="G2358">
        <v>4300046</v>
      </c>
      <c r="H2358" t="s">
        <v>1041</v>
      </c>
      <c r="I2358" t="s">
        <v>1042</v>
      </c>
      <c r="J2358" t="s">
        <v>34</v>
      </c>
      <c r="K2358">
        <v>0</v>
      </c>
      <c r="L2358">
        <v>199</v>
      </c>
      <c r="M2358">
        <v>30</v>
      </c>
      <c r="N2358">
        <v>0</v>
      </c>
      <c r="O2358">
        <v>0</v>
      </c>
      <c r="P2358">
        <v>0</v>
      </c>
      <c r="Q2358" t="s">
        <v>48</v>
      </c>
      <c r="T2358" t="s">
        <v>73</v>
      </c>
      <c r="U2358" t="s">
        <v>139</v>
      </c>
      <c r="V2358" t="s">
        <v>38</v>
      </c>
      <c r="W2358" t="s">
        <v>39</v>
      </c>
      <c r="Y2358">
        <v>2014</v>
      </c>
      <c r="Z2358">
        <v>1</v>
      </c>
      <c r="AA2358" t="s">
        <v>75</v>
      </c>
      <c r="AB2358" t="s">
        <v>1043</v>
      </c>
      <c r="AC2358" s="1">
        <v>41869</v>
      </c>
      <c r="AE2358" t="s">
        <v>41</v>
      </c>
    </row>
    <row r="2359" spans="1:31" x14ac:dyDescent="0.25">
      <c r="A2359">
        <v>2019</v>
      </c>
      <c r="B2359">
        <v>3</v>
      </c>
      <c r="C2359">
        <v>23</v>
      </c>
      <c r="D2359">
        <v>1</v>
      </c>
      <c r="E2359">
        <v>1</v>
      </c>
      <c r="F2359">
        <v>21000</v>
      </c>
      <c r="G2359">
        <v>4300046</v>
      </c>
      <c r="H2359" t="s">
        <v>1041</v>
      </c>
      <c r="I2359" t="s">
        <v>1042</v>
      </c>
      <c r="J2359" t="s">
        <v>34</v>
      </c>
      <c r="K2359">
        <v>0</v>
      </c>
      <c r="L2359">
        <v>232</v>
      </c>
      <c r="M2359">
        <v>30</v>
      </c>
      <c r="N2359">
        <v>0</v>
      </c>
      <c r="O2359">
        <v>0</v>
      </c>
      <c r="P2359">
        <v>0</v>
      </c>
      <c r="Q2359" t="s">
        <v>49</v>
      </c>
      <c r="T2359" t="s">
        <v>73</v>
      </c>
      <c r="U2359" t="s">
        <v>139</v>
      </c>
      <c r="V2359" t="s">
        <v>38</v>
      </c>
      <c r="W2359" t="s">
        <v>39</v>
      </c>
      <c r="Y2359">
        <v>2014</v>
      </c>
      <c r="Z2359">
        <v>1</v>
      </c>
      <c r="AA2359" t="s">
        <v>75</v>
      </c>
      <c r="AB2359" t="s">
        <v>1043</v>
      </c>
      <c r="AC2359" s="1">
        <v>41869</v>
      </c>
      <c r="AE2359" t="s">
        <v>41</v>
      </c>
    </row>
    <row r="2360" spans="1:31" x14ac:dyDescent="0.25">
      <c r="A2360">
        <v>2019</v>
      </c>
      <c r="B2360">
        <v>3</v>
      </c>
      <c r="C2360">
        <v>23</v>
      </c>
      <c r="D2360">
        <v>1</v>
      </c>
      <c r="E2360">
        <v>1</v>
      </c>
      <c r="F2360">
        <v>29000</v>
      </c>
      <c r="G2360">
        <v>4306571</v>
      </c>
      <c r="H2360" t="s">
        <v>1044</v>
      </c>
      <c r="I2360" t="s">
        <v>1045</v>
      </c>
      <c r="J2360" t="s">
        <v>34</v>
      </c>
      <c r="K2360">
        <f>O2360+O2361+O2362+O2363+O2364+O2365+O2366+O2367+O2368</f>
        <v>3267998</v>
      </c>
      <c r="L2360">
        <v>111</v>
      </c>
      <c r="M2360">
        <v>10</v>
      </c>
      <c r="N2360" t="s">
        <v>90</v>
      </c>
      <c r="O2360">
        <v>3200000</v>
      </c>
      <c r="P2360">
        <v>2912000</v>
      </c>
      <c r="Q2360" t="s">
        <v>36</v>
      </c>
      <c r="T2360" t="s">
        <v>73</v>
      </c>
      <c r="U2360" t="s">
        <v>139</v>
      </c>
      <c r="V2360" t="s">
        <v>38</v>
      </c>
      <c r="W2360" t="s">
        <v>39</v>
      </c>
      <c r="Y2360">
        <v>2008</v>
      </c>
      <c r="Z2360">
        <v>1</v>
      </c>
      <c r="AA2360" t="s">
        <v>75</v>
      </c>
      <c r="AB2360" t="s">
        <v>1046</v>
      </c>
      <c r="AC2360" s="1">
        <v>39448</v>
      </c>
      <c r="AE2360" t="s">
        <v>41</v>
      </c>
    </row>
    <row r="2361" spans="1:31" x14ac:dyDescent="0.25">
      <c r="A2361">
        <v>2019</v>
      </c>
      <c r="B2361">
        <v>3</v>
      </c>
      <c r="C2361">
        <v>23</v>
      </c>
      <c r="D2361">
        <v>1</v>
      </c>
      <c r="E2361">
        <v>1</v>
      </c>
      <c r="F2361">
        <v>29000</v>
      </c>
      <c r="G2361">
        <v>4306571</v>
      </c>
      <c r="H2361" t="s">
        <v>1044</v>
      </c>
      <c r="I2361" t="s">
        <v>1045</v>
      </c>
      <c r="J2361" t="s">
        <v>34</v>
      </c>
      <c r="K2361">
        <v>0</v>
      </c>
      <c r="L2361">
        <v>113</v>
      </c>
      <c r="M2361">
        <v>30</v>
      </c>
      <c r="N2361">
        <v>0</v>
      </c>
      <c r="O2361">
        <v>0</v>
      </c>
      <c r="P2361">
        <v>0</v>
      </c>
      <c r="Q2361" t="s">
        <v>42</v>
      </c>
      <c r="T2361" t="s">
        <v>73</v>
      </c>
      <c r="U2361" t="s">
        <v>139</v>
      </c>
      <c r="V2361" t="s">
        <v>38</v>
      </c>
      <c r="W2361" t="s">
        <v>39</v>
      </c>
      <c r="Y2361">
        <v>2008</v>
      </c>
      <c r="Z2361">
        <v>1</v>
      </c>
      <c r="AA2361" t="s">
        <v>75</v>
      </c>
      <c r="AB2361" t="s">
        <v>1046</v>
      </c>
      <c r="AC2361" s="1">
        <v>39448</v>
      </c>
      <c r="AE2361" t="s">
        <v>41</v>
      </c>
    </row>
    <row r="2362" spans="1:31" x14ac:dyDescent="0.25">
      <c r="A2362">
        <v>2019</v>
      </c>
      <c r="B2362">
        <v>3</v>
      </c>
      <c r="C2362">
        <v>23</v>
      </c>
      <c r="D2362">
        <v>1</v>
      </c>
      <c r="E2362">
        <v>1</v>
      </c>
      <c r="F2362">
        <v>29000</v>
      </c>
      <c r="G2362">
        <v>4306571</v>
      </c>
      <c r="H2362" t="s">
        <v>1044</v>
      </c>
      <c r="I2362" t="s">
        <v>1045</v>
      </c>
      <c r="J2362" t="s">
        <v>34</v>
      </c>
      <c r="K2362">
        <v>0</v>
      </c>
      <c r="L2362">
        <v>114</v>
      </c>
      <c r="M2362">
        <v>10</v>
      </c>
      <c r="N2362">
        <v>0</v>
      </c>
      <c r="O2362">
        <v>0</v>
      </c>
      <c r="P2362">
        <v>0</v>
      </c>
      <c r="Q2362" t="s">
        <v>43</v>
      </c>
      <c r="T2362" t="s">
        <v>73</v>
      </c>
      <c r="U2362" t="s">
        <v>139</v>
      </c>
      <c r="V2362" t="s">
        <v>38</v>
      </c>
      <c r="W2362" t="s">
        <v>39</v>
      </c>
      <c r="Y2362">
        <v>2008</v>
      </c>
      <c r="Z2362">
        <v>1</v>
      </c>
      <c r="AA2362" t="s">
        <v>75</v>
      </c>
      <c r="AB2362" t="s">
        <v>1046</v>
      </c>
      <c r="AC2362" s="1">
        <v>39448</v>
      </c>
      <c r="AE2362" t="s">
        <v>41</v>
      </c>
    </row>
    <row r="2363" spans="1:31" x14ac:dyDescent="0.25">
      <c r="A2363">
        <v>2019</v>
      </c>
      <c r="B2363">
        <v>3</v>
      </c>
      <c r="C2363">
        <v>23</v>
      </c>
      <c r="D2363">
        <v>1</v>
      </c>
      <c r="E2363">
        <v>1</v>
      </c>
      <c r="F2363">
        <v>29000</v>
      </c>
      <c r="G2363">
        <v>4306571</v>
      </c>
      <c r="H2363" t="s">
        <v>1044</v>
      </c>
      <c r="I2363" t="s">
        <v>1045</v>
      </c>
      <c r="J2363" t="s">
        <v>34</v>
      </c>
      <c r="K2363">
        <v>0</v>
      </c>
      <c r="L2363">
        <v>123</v>
      </c>
      <c r="M2363">
        <v>30</v>
      </c>
      <c r="N2363">
        <v>0</v>
      </c>
      <c r="O2363">
        <v>67998</v>
      </c>
      <c r="P2363">
        <v>67998</v>
      </c>
      <c r="Q2363" t="s">
        <v>44</v>
      </c>
      <c r="T2363" t="s">
        <v>73</v>
      </c>
      <c r="U2363" t="s">
        <v>139</v>
      </c>
      <c r="V2363" t="s">
        <v>38</v>
      </c>
      <c r="W2363" t="s">
        <v>39</v>
      </c>
      <c r="Y2363">
        <v>2008</v>
      </c>
      <c r="Z2363">
        <v>1</v>
      </c>
      <c r="AA2363" t="s">
        <v>75</v>
      </c>
      <c r="AB2363" t="s">
        <v>1046</v>
      </c>
      <c r="AC2363" s="1">
        <v>39448</v>
      </c>
      <c r="AE2363" t="s">
        <v>41</v>
      </c>
    </row>
    <row r="2364" spans="1:31" x14ac:dyDescent="0.25">
      <c r="A2364">
        <v>2019</v>
      </c>
      <c r="B2364">
        <v>3</v>
      </c>
      <c r="C2364">
        <v>23</v>
      </c>
      <c r="D2364">
        <v>1</v>
      </c>
      <c r="E2364">
        <v>1</v>
      </c>
      <c r="F2364">
        <v>29000</v>
      </c>
      <c r="G2364">
        <v>4306571</v>
      </c>
      <c r="H2364" t="s">
        <v>1044</v>
      </c>
      <c r="I2364" t="s">
        <v>1045</v>
      </c>
      <c r="J2364" t="s">
        <v>34</v>
      </c>
      <c r="K2364">
        <v>0</v>
      </c>
      <c r="L2364">
        <v>125</v>
      </c>
      <c r="M2364">
        <v>30</v>
      </c>
      <c r="N2364">
        <v>0</v>
      </c>
      <c r="O2364">
        <v>0</v>
      </c>
      <c r="P2364">
        <v>0</v>
      </c>
      <c r="Q2364" t="s">
        <v>45</v>
      </c>
      <c r="T2364" t="s">
        <v>73</v>
      </c>
      <c r="U2364" t="s">
        <v>139</v>
      </c>
      <c r="V2364" t="s">
        <v>38</v>
      </c>
      <c r="W2364" t="s">
        <v>39</v>
      </c>
      <c r="Y2364">
        <v>2008</v>
      </c>
      <c r="Z2364">
        <v>1</v>
      </c>
      <c r="AA2364" t="s">
        <v>75</v>
      </c>
      <c r="AB2364" t="s">
        <v>1046</v>
      </c>
      <c r="AC2364" s="1">
        <v>39448</v>
      </c>
      <c r="AE2364" t="s">
        <v>41</v>
      </c>
    </row>
    <row r="2365" spans="1:31" x14ac:dyDescent="0.25">
      <c r="A2365">
        <v>2019</v>
      </c>
      <c r="B2365">
        <v>3</v>
      </c>
      <c r="C2365">
        <v>23</v>
      </c>
      <c r="D2365">
        <v>1</v>
      </c>
      <c r="E2365">
        <v>1</v>
      </c>
      <c r="F2365">
        <v>29000</v>
      </c>
      <c r="G2365">
        <v>4306571</v>
      </c>
      <c r="H2365" t="s">
        <v>1044</v>
      </c>
      <c r="I2365" t="s">
        <v>1045</v>
      </c>
      <c r="J2365" t="s">
        <v>34</v>
      </c>
      <c r="K2365">
        <v>0</v>
      </c>
      <c r="L2365">
        <v>131</v>
      </c>
      <c r="M2365">
        <v>30</v>
      </c>
      <c r="N2365">
        <v>0</v>
      </c>
      <c r="O2365">
        <v>0</v>
      </c>
      <c r="P2365">
        <v>0</v>
      </c>
      <c r="Q2365" t="s">
        <v>46</v>
      </c>
      <c r="T2365" t="s">
        <v>73</v>
      </c>
      <c r="U2365" t="s">
        <v>139</v>
      </c>
      <c r="V2365" t="s">
        <v>38</v>
      </c>
      <c r="W2365" t="s">
        <v>39</v>
      </c>
      <c r="Y2365">
        <v>2008</v>
      </c>
      <c r="Z2365">
        <v>1</v>
      </c>
      <c r="AA2365" t="s">
        <v>75</v>
      </c>
      <c r="AB2365" t="s">
        <v>1046</v>
      </c>
      <c r="AC2365" s="1">
        <v>39448</v>
      </c>
      <c r="AE2365" t="s">
        <v>41</v>
      </c>
    </row>
    <row r="2366" spans="1:31" x14ac:dyDescent="0.25">
      <c r="A2366">
        <v>2019</v>
      </c>
      <c r="B2366">
        <v>3</v>
      </c>
      <c r="C2366">
        <v>23</v>
      </c>
      <c r="D2366">
        <v>1</v>
      </c>
      <c r="E2366">
        <v>1</v>
      </c>
      <c r="F2366">
        <v>29000</v>
      </c>
      <c r="G2366">
        <v>4306571</v>
      </c>
      <c r="H2366" t="s">
        <v>1044</v>
      </c>
      <c r="I2366" t="s">
        <v>1045</v>
      </c>
      <c r="J2366" t="s">
        <v>34</v>
      </c>
      <c r="K2366">
        <v>0</v>
      </c>
      <c r="L2366">
        <v>133</v>
      </c>
      <c r="M2366">
        <v>30</v>
      </c>
      <c r="N2366">
        <v>0</v>
      </c>
      <c r="O2366">
        <v>0</v>
      </c>
      <c r="P2366">
        <v>0</v>
      </c>
      <c r="Q2366" t="s">
        <v>47</v>
      </c>
      <c r="T2366" t="s">
        <v>73</v>
      </c>
      <c r="U2366" t="s">
        <v>139</v>
      </c>
      <c r="V2366" t="s">
        <v>38</v>
      </c>
      <c r="W2366" t="s">
        <v>39</v>
      </c>
      <c r="Y2366">
        <v>2008</v>
      </c>
      <c r="Z2366">
        <v>1</v>
      </c>
      <c r="AA2366" t="s">
        <v>75</v>
      </c>
      <c r="AB2366" t="s">
        <v>1046</v>
      </c>
      <c r="AC2366" s="1">
        <v>39448</v>
      </c>
      <c r="AE2366" t="s">
        <v>41</v>
      </c>
    </row>
    <row r="2367" spans="1:31" x14ac:dyDescent="0.25">
      <c r="A2367">
        <v>2019</v>
      </c>
      <c r="B2367">
        <v>3</v>
      </c>
      <c r="C2367">
        <v>23</v>
      </c>
      <c r="D2367">
        <v>1</v>
      </c>
      <c r="E2367">
        <v>1</v>
      </c>
      <c r="F2367">
        <v>29000</v>
      </c>
      <c r="G2367">
        <v>4306571</v>
      </c>
      <c r="H2367" t="s">
        <v>1044</v>
      </c>
      <c r="I2367" t="s">
        <v>1045</v>
      </c>
      <c r="J2367" t="s">
        <v>34</v>
      </c>
      <c r="K2367">
        <v>0</v>
      </c>
      <c r="L2367">
        <v>199</v>
      </c>
      <c r="M2367">
        <v>30</v>
      </c>
      <c r="N2367">
        <v>0</v>
      </c>
      <c r="O2367">
        <v>0</v>
      </c>
      <c r="P2367">
        <v>0</v>
      </c>
      <c r="Q2367" t="s">
        <v>48</v>
      </c>
      <c r="T2367" t="s">
        <v>73</v>
      </c>
      <c r="U2367" t="s">
        <v>139</v>
      </c>
      <c r="V2367" t="s">
        <v>38</v>
      </c>
      <c r="W2367" t="s">
        <v>39</v>
      </c>
      <c r="Y2367">
        <v>2008</v>
      </c>
      <c r="Z2367">
        <v>1</v>
      </c>
      <c r="AA2367" t="s">
        <v>75</v>
      </c>
      <c r="AB2367" t="s">
        <v>1046</v>
      </c>
      <c r="AC2367" s="1">
        <v>39448</v>
      </c>
      <c r="AE2367" t="s">
        <v>41</v>
      </c>
    </row>
    <row r="2368" spans="1:31" x14ac:dyDescent="0.25">
      <c r="A2368">
        <v>2019</v>
      </c>
      <c r="B2368">
        <v>3</v>
      </c>
      <c r="C2368">
        <v>23</v>
      </c>
      <c r="D2368">
        <v>1</v>
      </c>
      <c r="E2368">
        <v>1</v>
      </c>
      <c r="F2368">
        <v>29000</v>
      </c>
      <c r="G2368">
        <v>4306571</v>
      </c>
      <c r="H2368" t="s">
        <v>1044</v>
      </c>
      <c r="I2368" t="s">
        <v>1045</v>
      </c>
      <c r="J2368" t="s">
        <v>34</v>
      </c>
      <c r="K2368">
        <v>0</v>
      </c>
      <c r="L2368">
        <v>232</v>
      </c>
      <c r="M2368">
        <v>30</v>
      </c>
      <c r="N2368">
        <v>0</v>
      </c>
      <c r="O2368">
        <v>0</v>
      </c>
      <c r="P2368">
        <v>0</v>
      </c>
      <c r="Q2368" t="s">
        <v>49</v>
      </c>
      <c r="T2368" t="s">
        <v>73</v>
      </c>
      <c r="U2368" t="s">
        <v>139</v>
      </c>
      <c r="V2368" t="s">
        <v>38</v>
      </c>
      <c r="W2368" t="s">
        <v>39</v>
      </c>
      <c r="Y2368">
        <v>2008</v>
      </c>
      <c r="Z2368">
        <v>1</v>
      </c>
      <c r="AA2368" t="s">
        <v>75</v>
      </c>
      <c r="AB2368" t="s">
        <v>1046</v>
      </c>
      <c r="AC2368" s="1">
        <v>39448</v>
      </c>
      <c r="AE2368" t="s">
        <v>41</v>
      </c>
    </row>
    <row r="2369" spans="1:31" x14ac:dyDescent="0.25">
      <c r="A2369">
        <v>2019</v>
      </c>
      <c r="B2369">
        <v>3</v>
      </c>
      <c r="C2369">
        <v>23</v>
      </c>
      <c r="D2369">
        <v>1</v>
      </c>
      <c r="E2369">
        <v>1</v>
      </c>
      <c r="F2369">
        <v>44000</v>
      </c>
      <c r="G2369">
        <v>4327808</v>
      </c>
      <c r="H2369" t="s">
        <v>1047</v>
      </c>
      <c r="I2369" t="s">
        <v>1048</v>
      </c>
      <c r="J2369" t="s">
        <v>34</v>
      </c>
      <c r="K2369">
        <f>O2369+O2370+O2371+O2372+O2373+O2374+O2375+O2376+O2377</f>
        <v>4160000</v>
      </c>
      <c r="L2369">
        <v>111</v>
      </c>
      <c r="M2369">
        <v>10</v>
      </c>
      <c r="N2369" t="s">
        <v>90</v>
      </c>
      <c r="O2369">
        <v>3200000</v>
      </c>
      <c r="P2369">
        <v>2912000</v>
      </c>
      <c r="Q2369" t="s">
        <v>36</v>
      </c>
      <c r="T2369" t="s">
        <v>73</v>
      </c>
      <c r="U2369" t="s">
        <v>1049</v>
      </c>
      <c r="V2369" t="s">
        <v>38</v>
      </c>
      <c r="W2369" t="s">
        <v>39</v>
      </c>
      <c r="Y2369">
        <v>2008</v>
      </c>
      <c r="Z2369">
        <v>1</v>
      </c>
      <c r="AA2369" t="s">
        <v>75</v>
      </c>
      <c r="AB2369" t="s">
        <v>1046</v>
      </c>
      <c r="AC2369" s="1">
        <v>39448</v>
      </c>
      <c r="AE2369" t="s">
        <v>41</v>
      </c>
    </row>
    <row r="2370" spans="1:31" x14ac:dyDescent="0.25">
      <c r="A2370">
        <v>2019</v>
      </c>
      <c r="B2370">
        <v>3</v>
      </c>
      <c r="C2370">
        <v>23</v>
      </c>
      <c r="D2370">
        <v>1</v>
      </c>
      <c r="E2370">
        <v>1</v>
      </c>
      <c r="F2370">
        <v>44000</v>
      </c>
      <c r="G2370">
        <v>4327808</v>
      </c>
      <c r="H2370" t="s">
        <v>1047</v>
      </c>
      <c r="I2370" t="s">
        <v>1048</v>
      </c>
      <c r="J2370" t="s">
        <v>34</v>
      </c>
      <c r="K2370">
        <v>0</v>
      </c>
      <c r="L2370">
        <v>113</v>
      </c>
      <c r="M2370">
        <v>30</v>
      </c>
      <c r="N2370">
        <v>0</v>
      </c>
      <c r="O2370">
        <v>0</v>
      </c>
      <c r="P2370">
        <v>0</v>
      </c>
      <c r="Q2370" t="s">
        <v>42</v>
      </c>
      <c r="T2370" t="s">
        <v>73</v>
      </c>
      <c r="U2370" t="s">
        <v>1049</v>
      </c>
      <c r="V2370" t="s">
        <v>38</v>
      </c>
      <c r="W2370" t="s">
        <v>39</v>
      </c>
      <c r="Y2370">
        <v>2008</v>
      </c>
      <c r="Z2370">
        <v>1</v>
      </c>
      <c r="AA2370" t="s">
        <v>75</v>
      </c>
      <c r="AB2370" t="s">
        <v>1046</v>
      </c>
      <c r="AC2370" s="1">
        <v>39448</v>
      </c>
      <c r="AE2370" t="s">
        <v>41</v>
      </c>
    </row>
    <row r="2371" spans="1:31" x14ac:dyDescent="0.25">
      <c r="A2371">
        <v>2019</v>
      </c>
      <c r="B2371">
        <v>3</v>
      </c>
      <c r="C2371">
        <v>23</v>
      </c>
      <c r="D2371">
        <v>1</v>
      </c>
      <c r="E2371">
        <v>1</v>
      </c>
      <c r="F2371">
        <v>44000</v>
      </c>
      <c r="G2371">
        <v>4327808</v>
      </c>
      <c r="H2371" t="s">
        <v>1047</v>
      </c>
      <c r="I2371" t="s">
        <v>1048</v>
      </c>
      <c r="J2371" t="s">
        <v>34</v>
      </c>
      <c r="K2371">
        <v>0</v>
      </c>
      <c r="L2371">
        <v>114</v>
      </c>
      <c r="M2371">
        <v>10</v>
      </c>
      <c r="N2371">
        <v>0</v>
      </c>
      <c r="O2371">
        <v>0</v>
      </c>
      <c r="P2371">
        <v>0</v>
      </c>
      <c r="Q2371" t="s">
        <v>43</v>
      </c>
      <c r="T2371" t="s">
        <v>73</v>
      </c>
      <c r="U2371" t="s">
        <v>1049</v>
      </c>
      <c r="V2371" t="s">
        <v>38</v>
      </c>
      <c r="W2371" t="s">
        <v>39</v>
      </c>
      <c r="Y2371">
        <v>2008</v>
      </c>
      <c r="Z2371">
        <v>1</v>
      </c>
      <c r="AA2371" t="s">
        <v>75</v>
      </c>
      <c r="AB2371" t="s">
        <v>1046</v>
      </c>
      <c r="AC2371" s="1">
        <v>39448</v>
      </c>
      <c r="AE2371" t="s">
        <v>41</v>
      </c>
    </row>
    <row r="2372" spans="1:31" x14ac:dyDescent="0.25">
      <c r="A2372">
        <v>2019</v>
      </c>
      <c r="B2372">
        <v>3</v>
      </c>
      <c r="C2372">
        <v>23</v>
      </c>
      <c r="D2372">
        <v>1</v>
      </c>
      <c r="E2372">
        <v>1</v>
      </c>
      <c r="F2372">
        <v>44000</v>
      </c>
      <c r="G2372">
        <v>4327808</v>
      </c>
      <c r="H2372" t="s">
        <v>1047</v>
      </c>
      <c r="I2372" t="s">
        <v>1048</v>
      </c>
      <c r="J2372" t="s">
        <v>34</v>
      </c>
      <c r="K2372">
        <v>0</v>
      </c>
      <c r="L2372">
        <v>123</v>
      </c>
      <c r="M2372">
        <v>30</v>
      </c>
      <c r="N2372">
        <v>0</v>
      </c>
      <c r="O2372">
        <v>0</v>
      </c>
      <c r="P2372">
        <v>0</v>
      </c>
      <c r="Q2372" t="s">
        <v>44</v>
      </c>
      <c r="T2372" t="s">
        <v>73</v>
      </c>
      <c r="U2372" t="s">
        <v>1049</v>
      </c>
      <c r="V2372" t="s">
        <v>38</v>
      </c>
      <c r="W2372" t="s">
        <v>39</v>
      </c>
      <c r="Y2372">
        <v>2008</v>
      </c>
      <c r="Z2372">
        <v>1</v>
      </c>
      <c r="AA2372" t="s">
        <v>75</v>
      </c>
      <c r="AB2372" t="s">
        <v>1046</v>
      </c>
      <c r="AC2372" s="1">
        <v>39448</v>
      </c>
      <c r="AE2372" t="s">
        <v>41</v>
      </c>
    </row>
    <row r="2373" spans="1:31" x14ac:dyDescent="0.25">
      <c r="A2373">
        <v>2019</v>
      </c>
      <c r="B2373">
        <v>3</v>
      </c>
      <c r="C2373">
        <v>23</v>
      </c>
      <c r="D2373">
        <v>1</v>
      </c>
      <c r="E2373">
        <v>1</v>
      </c>
      <c r="F2373">
        <v>44000</v>
      </c>
      <c r="G2373">
        <v>4327808</v>
      </c>
      <c r="H2373" t="s">
        <v>1047</v>
      </c>
      <c r="I2373" t="s">
        <v>1048</v>
      </c>
      <c r="J2373" t="s">
        <v>34</v>
      </c>
      <c r="K2373">
        <v>0</v>
      </c>
      <c r="L2373">
        <v>125</v>
      </c>
      <c r="M2373">
        <v>30</v>
      </c>
      <c r="N2373">
        <v>0</v>
      </c>
      <c r="O2373">
        <v>0</v>
      </c>
      <c r="P2373">
        <v>0</v>
      </c>
      <c r="Q2373" t="s">
        <v>45</v>
      </c>
      <c r="T2373" t="s">
        <v>73</v>
      </c>
      <c r="U2373" t="s">
        <v>1049</v>
      </c>
      <c r="V2373" t="s">
        <v>38</v>
      </c>
      <c r="W2373" t="s">
        <v>39</v>
      </c>
      <c r="Y2373">
        <v>2008</v>
      </c>
      <c r="Z2373">
        <v>1</v>
      </c>
      <c r="AA2373" t="s">
        <v>75</v>
      </c>
      <c r="AB2373" t="s">
        <v>1046</v>
      </c>
      <c r="AC2373" s="1">
        <v>39448</v>
      </c>
      <c r="AE2373" t="s">
        <v>41</v>
      </c>
    </row>
    <row r="2374" spans="1:31" x14ac:dyDescent="0.25">
      <c r="A2374">
        <v>2019</v>
      </c>
      <c r="B2374">
        <v>3</v>
      </c>
      <c r="C2374">
        <v>23</v>
      </c>
      <c r="D2374">
        <v>1</v>
      </c>
      <c r="E2374">
        <v>1</v>
      </c>
      <c r="F2374">
        <v>44000</v>
      </c>
      <c r="G2374">
        <v>4327808</v>
      </c>
      <c r="H2374" t="s">
        <v>1047</v>
      </c>
      <c r="I2374" t="s">
        <v>1048</v>
      </c>
      <c r="J2374" t="s">
        <v>34</v>
      </c>
      <c r="K2374">
        <v>0</v>
      </c>
      <c r="L2374">
        <v>131</v>
      </c>
      <c r="M2374">
        <v>30</v>
      </c>
      <c r="N2374">
        <v>0</v>
      </c>
      <c r="O2374">
        <v>0</v>
      </c>
      <c r="P2374">
        <v>0</v>
      </c>
      <c r="Q2374" t="s">
        <v>46</v>
      </c>
      <c r="T2374" t="s">
        <v>73</v>
      </c>
      <c r="U2374" t="s">
        <v>1049</v>
      </c>
      <c r="V2374" t="s">
        <v>38</v>
      </c>
      <c r="W2374" t="s">
        <v>39</v>
      </c>
      <c r="Y2374">
        <v>2008</v>
      </c>
      <c r="Z2374">
        <v>1</v>
      </c>
      <c r="AA2374" t="s">
        <v>75</v>
      </c>
      <c r="AB2374" t="s">
        <v>1046</v>
      </c>
      <c r="AC2374" s="1">
        <v>39448</v>
      </c>
      <c r="AE2374" t="s">
        <v>41</v>
      </c>
    </row>
    <row r="2375" spans="1:31" x14ac:dyDescent="0.25">
      <c r="A2375">
        <v>2019</v>
      </c>
      <c r="B2375">
        <v>3</v>
      </c>
      <c r="C2375">
        <v>23</v>
      </c>
      <c r="D2375">
        <v>1</v>
      </c>
      <c r="E2375">
        <v>1</v>
      </c>
      <c r="F2375">
        <v>44000</v>
      </c>
      <c r="G2375">
        <v>4327808</v>
      </c>
      <c r="H2375" t="s">
        <v>1047</v>
      </c>
      <c r="I2375" t="s">
        <v>1048</v>
      </c>
      <c r="J2375" t="s">
        <v>34</v>
      </c>
      <c r="K2375">
        <v>0</v>
      </c>
      <c r="L2375">
        <v>133</v>
      </c>
      <c r="M2375">
        <v>30</v>
      </c>
      <c r="N2375">
        <v>0</v>
      </c>
      <c r="O2375">
        <v>960000</v>
      </c>
      <c r="P2375">
        <v>960000</v>
      </c>
      <c r="Q2375" t="s">
        <v>47</v>
      </c>
      <c r="T2375" t="s">
        <v>73</v>
      </c>
      <c r="U2375" t="s">
        <v>1049</v>
      </c>
      <c r="V2375" t="s">
        <v>38</v>
      </c>
      <c r="W2375" t="s">
        <v>39</v>
      </c>
      <c r="Y2375">
        <v>2008</v>
      </c>
      <c r="Z2375">
        <v>1</v>
      </c>
      <c r="AA2375" t="s">
        <v>75</v>
      </c>
      <c r="AB2375" t="s">
        <v>1046</v>
      </c>
      <c r="AC2375" s="1">
        <v>39448</v>
      </c>
      <c r="AE2375" t="s">
        <v>41</v>
      </c>
    </row>
    <row r="2376" spans="1:31" x14ac:dyDescent="0.25">
      <c r="A2376">
        <v>2019</v>
      </c>
      <c r="B2376">
        <v>3</v>
      </c>
      <c r="C2376">
        <v>23</v>
      </c>
      <c r="D2376">
        <v>1</v>
      </c>
      <c r="E2376">
        <v>1</v>
      </c>
      <c r="F2376">
        <v>44000</v>
      </c>
      <c r="G2376">
        <v>4327808</v>
      </c>
      <c r="H2376" t="s">
        <v>1047</v>
      </c>
      <c r="I2376" t="s">
        <v>1048</v>
      </c>
      <c r="J2376" t="s">
        <v>34</v>
      </c>
      <c r="K2376">
        <v>0</v>
      </c>
      <c r="L2376">
        <v>199</v>
      </c>
      <c r="M2376">
        <v>30</v>
      </c>
      <c r="N2376">
        <v>0</v>
      </c>
      <c r="O2376">
        <v>0</v>
      </c>
      <c r="P2376">
        <v>0</v>
      </c>
      <c r="Q2376" t="s">
        <v>48</v>
      </c>
      <c r="T2376" t="s">
        <v>73</v>
      </c>
      <c r="U2376" t="s">
        <v>1049</v>
      </c>
      <c r="V2376" t="s">
        <v>38</v>
      </c>
      <c r="W2376" t="s">
        <v>39</v>
      </c>
      <c r="Y2376">
        <v>2008</v>
      </c>
      <c r="Z2376">
        <v>1</v>
      </c>
      <c r="AA2376" t="s">
        <v>75</v>
      </c>
      <c r="AB2376" t="s">
        <v>1046</v>
      </c>
      <c r="AC2376" s="1">
        <v>39448</v>
      </c>
      <c r="AE2376" t="s">
        <v>41</v>
      </c>
    </row>
    <row r="2377" spans="1:31" x14ac:dyDescent="0.25">
      <c r="A2377">
        <v>2019</v>
      </c>
      <c r="B2377">
        <v>3</v>
      </c>
      <c r="C2377">
        <v>23</v>
      </c>
      <c r="D2377">
        <v>1</v>
      </c>
      <c r="E2377">
        <v>1</v>
      </c>
      <c r="F2377">
        <v>44000</v>
      </c>
      <c r="G2377">
        <v>4327808</v>
      </c>
      <c r="H2377" t="s">
        <v>1047</v>
      </c>
      <c r="I2377" t="s">
        <v>1048</v>
      </c>
      <c r="J2377" t="s">
        <v>34</v>
      </c>
      <c r="K2377">
        <v>0</v>
      </c>
      <c r="L2377">
        <v>232</v>
      </c>
      <c r="M2377">
        <v>30</v>
      </c>
      <c r="N2377">
        <v>0</v>
      </c>
      <c r="O2377">
        <v>0</v>
      </c>
      <c r="P2377">
        <v>0</v>
      </c>
      <c r="Q2377" t="s">
        <v>49</v>
      </c>
      <c r="T2377" t="s">
        <v>73</v>
      </c>
      <c r="U2377" t="s">
        <v>1049</v>
      </c>
      <c r="V2377" t="s">
        <v>38</v>
      </c>
      <c r="W2377" t="s">
        <v>39</v>
      </c>
      <c r="Y2377">
        <v>2008</v>
      </c>
      <c r="Z2377">
        <v>1</v>
      </c>
      <c r="AA2377" t="s">
        <v>75</v>
      </c>
      <c r="AB2377" t="s">
        <v>1046</v>
      </c>
      <c r="AC2377" s="1">
        <v>39448</v>
      </c>
      <c r="AE2377" t="s">
        <v>41</v>
      </c>
    </row>
    <row r="2378" spans="1:31" x14ac:dyDescent="0.25">
      <c r="A2378">
        <v>2019</v>
      </c>
      <c r="B2378">
        <v>3</v>
      </c>
      <c r="C2378">
        <v>23</v>
      </c>
      <c r="D2378">
        <v>1</v>
      </c>
      <c r="E2378">
        <v>1</v>
      </c>
      <c r="F2378">
        <v>29000</v>
      </c>
      <c r="G2378">
        <v>4334370</v>
      </c>
      <c r="H2378" t="s">
        <v>1050</v>
      </c>
      <c r="I2378" t="s">
        <v>1051</v>
      </c>
      <c r="J2378" t="s">
        <v>34</v>
      </c>
      <c r="K2378">
        <f>O2378+O2379+O2380+O2381+O2382+O2383+O2384+O2385+O2386</f>
        <v>2445332</v>
      </c>
      <c r="L2378">
        <v>111</v>
      </c>
      <c r="M2378">
        <v>10</v>
      </c>
      <c r="N2378" t="s">
        <v>72</v>
      </c>
      <c r="O2378">
        <v>2400000</v>
      </c>
      <c r="P2378">
        <v>2184000</v>
      </c>
      <c r="Q2378" t="s">
        <v>36</v>
      </c>
      <c r="T2378" t="s">
        <v>73</v>
      </c>
      <c r="U2378" t="s">
        <v>139</v>
      </c>
      <c r="V2378" t="s">
        <v>38</v>
      </c>
      <c r="W2378" t="s">
        <v>39</v>
      </c>
      <c r="Y2378">
        <v>2014</v>
      </c>
      <c r="Z2378">
        <v>1</v>
      </c>
      <c r="AA2378" t="s">
        <v>75</v>
      </c>
      <c r="AB2378" t="s">
        <v>1052</v>
      </c>
      <c r="AC2378" s="1">
        <v>41869</v>
      </c>
      <c r="AE2378" t="s">
        <v>41</v>
      </c>
    </row>
    <row r="2379" spans="1:31" x14ac:dyDescent="0.25">
      <c r="A2379">
        <v>2019</v>
      </c>
      <c r="B2379">
        <v>3</v>
      </c>
      <c r="C2379">
        <v>23</v>
      </c>
      <c r="D2379">
        <v>1</v>
      </c>
      <c r="E2379">
        <v>1</v>
      </c>
      <c r="F2379">
        <v>29000</v>
      </c>
      <c r="G2379">
        <v>4334370</v>
      </c>
      <c r="H2379" t="s">
        <v>1050</v>
      </c>
      <c r="I2379" t="s">
        <v>1051</v>
      </c>
      <c r="J2379" t="s">
        <v>34</v>
      </c>
      <c r="K2379">
        <v>0</v>
      </c>
      <c r="L2379">
        <v>113</v>
      </c>
      <c r="M2379">
        <v>30</v>
      </c>
      <c r="N2379">
        <v>0</v>
      </c>
      <c r="O2379">
        <v>0</v>
      </c>
      <c r="P2379">
        <v>0</v>
      </c>
      <c r="Q2379" t="s">
        <v>42</v>
      </c>
      <c r="T2379" t="s">
        <v>73</v>
      </c>
      <c r="U2379" t="s">
        <v>139</v>
      </c>
      <c r="V2379" t="s">
        <v>38</v>
      </c>
      <c r="W2379" t="s">
        <v>39</v>
      </c>
      <c r="Y2379">
        <v>2014</v>
      </c>
      <c r="Z2379">
        <v>1</v>
      </c>
      <c r="AA2379" t="s">
        <v>75</v>
      </c>
      <c r="AB2379" t="s">
        <v>1052</v>
      </c>
      <c r="AC2379" s="1">
        <v>41869</v>
      </c>
      <c r="AE2379" t="s">
        <v>41</v>
      </c>
    </row>
    <row r="2380" spans="1:31" x14ac:dyDescent="0.25">
      <c r="A2380">
        <v>2019</v>
      </c>
      <c r="B2380">
        <v>3</v>
      </c>
      <c r="C2380">
        <v>23</v>
      </c>
      <c r="D2380">
        <v>1</v>
      </c>
      <c r="E2380">
        <v>1</v>
      </c>
      <c r="F2380">
        <v>29000</v>
      </c>
      <c r="G2380">
        <v>4334370</v>
      </c>
      <c r="H2380" t="s">
        <v>1050</v>
      </c>
      <c r="I2380" t="s">
        <v>1051</v>
      </c>
      <c r="J2380" t="s">
        <v>34</v>
      </c>
      <c r="K2380">
        <v>0</v>
      </c>
      <c r="L2380">
        <v>114</v>
      </c>
      <c r="M2380">
        <v>10</v>
      </c>
      <c r="N2380">
        <v>0</v>
      </c>
      <c r="O2380">
        <v>0</v>
      </c>
      <c r="P2380">
        <v>0</v>
      </c>
      <c r="Q2380" t="s">
        <v>43</v>
      </c>
      <c r="T2380" t="s">
        <v>73</v>
      </c>
      <c r="U2380" t="s">
        <v>139</v>
      </c>
      <c r="V2380" t="s">
        <v>38</v>
      </c>
      <c r="W2380" t="s">
        <v>39</v>
      </c>
      <c r="Y2380">
        <v>2014</v>
      </c>
      <c r="Z2380">
        <v>1</v>
      </c>
      <c r="AA2380" t="s">
        <v>75</v>
      </c>
      <c r="AB2380" t="s">
        <v>1052</v>
      </c>
      <c r="AC2380" s="1">
        <v>41869</v>
      </c>
      <c r="AE2380" t="s">
        <v>41</v>
      </c>
    </row>
    <row r="2381" spans="1:31" x14ac:dyDescent="0.25">
      <c r="A2381">
        <v>2019</v>
      </c>
      <c r="B2381">
        <v>3</v>
      </c>
      <c r="C2381">
        <v>23</v>
      </c>
      <c r="D2381">
        <v>1</v>
      </c>
      <c r="E2381">
        <v>1</v>
      </c>
      <c r="F2381">
        <v>29000</v>
      </c>
      <c r="G2381">
        <v>4334370</v>
      </c>
      <c r="H2381" t="s">
        <v>1050</v>
      </c>
      <c r="I2381" t="s">
        <v>1051</v>
      </c>
      <c r="J2381" t="s">
        <v>34</v>
      </c>
      <c r="K2381">
        <v>0</v>
      </c>
      <c r="L2381">
        <v>123</v>
      </c>
      <c r="M2381">
        <v>30</v>
      </c>
      <c r="N2381">
        <v>0</v>
      </c>
      <c r="O2381">
        <v>45332</v>
      </c>
      <c r="P2381">
        <v>45332</v>
      </c>
      <c r="Q2381" t="s">
        <v>44</v>
      </c>
      <c r="T2381" t="s">
        <v>73</v>
      </c>
      <c r="U2381" t="s">
        <v>139</v>
      </c>
      <c r="V2381" t="s">
        <v>38</v>
      </c>
      <c r="W2381" t="s">
        <v>39</v>
      </c>
      <c r="Y2381">
        <v>2014</v>
      </c>
      <c r="Z2381">
        <v>1</v>
      </c>
      <c r="AA2381" t="s">
        <v>75</v>
      </c>
      <c r="AB2381" t="s">
        <v>1052</v>
      </c>
      <c r="AC2381" s="1">
        <v>41869</v>
      </c>
      <c r="AE2381" t="s">
        <v>41</v>
      </c>
    </row>
    <row r="2382" spans="1:31" x14ac:dyDescent="0.25">
      <c r="A2382">
        <v>2019</v>
      </c>
      <c r="B2382">
        <v>3</v>
      </c>
      <c r="C2382">
        <v>23</v>
      </c>
      <c r="D2382">
        <v>1</v>
      </c>
      <c r="E2382">
        <v>1</v>
      </c>
      <c r="F2382">
        <v>29000</v>
      </c>
      <c r="G2382">
        <v>4334370</v>
      </c>
      <c r="H2382" t="s">
        <v>1050</v>
      </c>
      <c r="I2382" t="s">
        <v>1051</v>
      </c>
      <c r="J2382" t="s">
        <v>34</v>
      </c>
      <c r="K2382">
        <v>0</v>
      </c>
      <c r="L2382">
        <v>125</v>
      </c>
      <c r="M2382">
        <v>30</v>
      </c>
      <c r="N2382">
        <v>0</v>
      </c>
      <c r="O2382">
        <v>0</v>
      </c>
      <c r="P2382">
        <v>0</v>
      </c>
      <c r="Q2382" t="s">
        <v>45</v>
      </c>
      <c r="T2382" t="s">
        <v>73</v>
      </c>
      <c r="U2382" t="s">
        <v>139</v>
      </c>
      <c r="V2382" t="s">
        <v>38</v>
      </c>
      <c r="W2382" t="s">
        <v>39</v>
      </c>
      <c r="Y2382">
        <v>2014</v>
      </c>
      <c r="Z2382">
        <v>1</v>
      </c>
      <c r="AA2382" t="s">
        <v>75</v>
      </c>
      <c r="AB2382" t="s">
        <v>1052</v>
      </c>
      <c r="AC2382" s="1">
        <v>41869</v>
      </c>
      <c r="AE2382" t="s">
        <v>41</v>
      </c>
    </row>
    <row r="2383" spans="1:31" x14ac:dyDescent="0.25">
      <c r="A2383">
        <v>2019</v>
      </c>
      <c r="B2383">
        <v>3</v>
      </c>
      <c r="C2383">
        <v>23</v>
      </c>
      <c r="D2383">
        <v>1</v>
      </c>
      <c r="E2383">
        <v>1</v>
      </c>
      <c r="F2383">
        <v>29000</v>
      </c>
      <c r="G2383">
        <v>4334370</v>
      </c>
      <c r="H2383" t="s">
        <v>1050</v>
      </c>
      <c r="I2383" t="s">
        <v>1051</v>
      </c>
      <c r="J2383" t="s">
        <v>34</v>
      </c>
      <c r="K2383">
        <v>0</v>
      </c>
      <c r="L2383">
        <v>131</v>
      </c>
      <c r="M2383">
        <v>30</v>
      </c>
      <c r="N2383">
        <v>0</v>
      </c>
      <c r="O2383">
        <v>0</v>
      </c>
      <c r="P2383">
        <v>0</v>
      </c>
      <c r="Q2383" t="s">
        <v>46</v>
      </c>
      <c r="T2383" t="s">
        <v>73</v>
      </c>
      <c r="U2383" t="s">
        <v>139</v>
      </c>
      <c r="V2383" t="s">
        <v>38</v>
      </c>
      <c r="W2383" t="s">
        <v>39</v>
      </c>
      <c r="Y2383">
        <v>2014</v>
      </c>
      <c r="Z2383">
        <v>1</v>
      </c>
      <c r="AA2383" t="s">
        <v>75</v>
      </c>
      <c r="AB2383" t="s">
        <v>1052</v>
      </c>
      <c r="AC2383" s="1">
        <v>41869</v>
      </c>
      <c r="AE2383" t="s">
        <v>41</v>
      </c>
    </row>
    <row r="2384" spans="1:31" x14ac:dyDescent="0.25">
      <c r="A2384">
        <v>2019</v>
      </c>
      <c r="B2384">
        <v>3</v>
      </c>
      <c r="C2384">
        <v>23</v>
      </c>
      <c r="D2384">
        <v>1</v>
      </c>
      <c r="E2384">
        <v>1</v>
      </c>
      <c r="F2384">
        <v>29000</v>
      </c>
      <c r="G2384">
        <v>4334370</v>
      </c>
      <c r="H2384" t="s">
        <v>1050</v>
      </c>
      <c r="I2384" t="s">
        <v>1051</v>
      </c>
      <c r="J2384" t="s">
        <v>34</v>
      </c>
      <c r="K2384">
        <v>0</v>
      </c>
      <c r="L2384">
        <v>133</v>
      </c>
      <c r="M2384">
        <v>30</v>
      </c>
      <c r="N2384">
        <v>0</v>
      </c>
      <c r="O2384">
        <v>0</v>
      </c>
      <c r="P2384">
        <v>0</v>
      </c>
      <c r="Q2384" t="s">
        <v>47</v>
      </c>
      <c r="T2384" t="s">
        <v>73</v>
      </c>
      <c r="U2384" t="s">
        <v>139</v>
      </c>
      <c r="V2384" t="s">
        <v>38</v>
      </c>
      <c r="W2384" t="s">
        <v>39</v>
      </c>
      <c r="Y2384">
        <v>2014</v>
      </c>
      <c r="Z2384">
        <v>1</v>
      </c>
      <c r="AA2384" t="s">
        <v>75</v>
      </c>
      <c r="AB2384" t="s">
        <v>1052</v>
      </c>
      <c r="AC2384" s="1">
        <v>41869</v>
      </c>
      <c r="AE2384" t="s">
        <v>41</v>
      </c>
    </row>
    <row r="2385" spans="1:31" x14ac:dyDescent="0.25">
      <c r="A2385">
        <v>2019</v>
      </c>
      <c r="B2385">
        <v>3</v>
      </c>
      <c r="C2385">
        <v>23</v>
      </c>
      <c r="D2385">
        <v>1</v>
      </c>
      <c r="E2385">
        <v>1</v>
      </c>
      <c r="F2385">
        <v>29000</v>
      </c>
      <c r="G2385">
        <v>4334370</v>
      </c>
      <c r="H2385" t="s">
        <v>1050</v>
      </c>
      <c r="I2385" t="s">
        <v>1051</v>
      </c>
      <c r="J2385" t="s">
        <v>34</v>
      </c>
      <c r="K2385">
        <v>0</v>
      </c>
      <c r="L2385">
        <v>199</v>
      </c>
      <c r="M2385">
        <v>30</v>
      </c>
      <c r="N2385">
        <v>0</v>
      </c>
      <c r="O2385">
        <v>0</v>
      </c>
      <c r="P2385">
        <v>0</v>
      </c>
      <c r="Q2385" t="s">
        <v>48</v>
      </c>
      <c r="T2385" t="s">
        <v>73</v>
      </c>
      <c r="U2385" t="s">
        <v>139</v>
      </c>
      <c r="V2385" t="s">
        <v>38</v>
      </c>
      <c r="W2385" t="s">
        <v>39</v>
      </c>
      <c r="Y2385">
        <v>2014</v>
      </c>
      <c r="Z2385">
        <v>1</v>
      </c>
      <c r="AA2385" t="s">
        <v>75</v>
      </c>
      <c r="AB2385" t="s">
        <v>1052</v>
      </c>
      <c r="AC2385" s="1">
        <v>41869</v>
      </c>
      <c r="AE2385" t="s">
        <v>41</v>
      </c>
    </row>
    <row r="2386" spans="1:31" x14ac:dyDescent="0.25">
      <c r="A2386">
        <v>2019</v>
      </c>
      <c r="B2386">
        <v>3</v>
      </c>
      <c r="C2386">
        <v>23</v>
      </c>
      <c r="D2386">
        <v>1</v>
      </c>
      <c r="E2386">
        <v>1</v>
      </c>
      <c r="F2386">
        <v>29000</v>
      </c>
      <c r="G2386">
        <v>4334370</v>
      </c>
      <c r="H2386" t="s">
        <v>1050</v>
      </c>
      <c r="I2386" t="s">
        <v>1051</v>
      </c>
      <c r="J2386" t="s">
        <v>34</v>
      </c>
      <c r="K2386">
        <v>0</v>
      </c>
      <c r="L2386">
        <v>232</v>
      </c>
      <c r="M2386">
        <v>30</v>
      </c>
      <c r="N2386">
        <v>0</v>
      </c>
      <c r="O2386">
        <v>0</v>
      </c>
      <c r="P2386">
        <v>0</v>
      </c>
      <c r="Q2386" t="s">
        <v>49</v>
      </c>
      <c r="T2386" t="s">
        <v>73</v>
      </c>
      <c r="U2386" t="s">
        <v>139</v>
      </c>
      <c r="V2386" t="s">
        <v>38</v>
      </c>
      <c r="W2386" t="s">
        <v>39</v>
      </c>
      <c r="Y2386">
        <v>2014</v>
      </c>
      <c r="Z2386">
        <v>1</v>
      </c>
      <c r="AA2386" t="s">
        <v>75</v>
      </c>
      <c r="AB2386" t="s">
        <v>1052</v>
      </c>
      <c r="AC2386" s="1">
        <v>41869</v>
      </c>
      <c r="AE2386" t="s">
        <v>41</v>
      </c>
    </row>
    <row r="2387" spans="1:31" x14ac:dyDescent="0.25">
      <c r="A2387">
        <v>2019</v>
      </c>
      <c r="B2387">
        <v>3</v>
      </c>
      <c r="C2387">
        <v>23</v>
      </c>
      <c r="D2387">
        <v>1</v>
      </c>
      <c r="E2387">
        <v>1</v>
      </c>
      <c r="F2387">
        <v>23000</v>
      </c>
      <c r="G2387">
        <v>4344991</v>
      </c>
      <c r="H2387" t="s">
        <v>1053</v>
      </c>
      <c r="I2387" t="s">
        <v>1054</v>
      </c>
      <c r="J2387" t="s">
        <v>34</v>
      </c>
      <c r="K2387">
        <f>O2387+O2388+O2389+O2390+O2391+O2392+O2393+O2394+O2395</f>
        <v>2600000</v>
      </c>
      <c r="L2387">
        <v>111</v>
      </c>
      <c r="M2387">
        <v>10</v>
      </c>
      <c r="N2387" t="s">
        <v>160</v>
      </c>
      <c r="O2387">
        <v>2600000</v>
      </c>
      <c r="P2387">
        <v>2366000</v>
      </c>
      <c r="Q2387" t="s">
        <v>36</v>
      </c>
      <c r="T2387" t="s">
        <v>73</v>
      </c>
      <c r="U2387" t="s">
        <v>1429</v>
      </c>
      <c r="V2387" t="s">
        <v>38</v>
      </c>
      <c r="W2387" t="s">
        <v>39</v>
      </c>
      <c r="Y2387">
        <v>2014</v>
      </c>
      <c r="Z2387">
        <v>1</v>
      </c>
      <c r="AA2387" t="s">
        <v>1055</v>
      </c>
      <c r="AB2387" t="s">
        <v>1056</v>
      </c>
      <c r="AC2387" s="1">
        <v>41869</v>
      </c>
      <c r="AE2387" t="s">
        <v>41</v>
      </c>
    </row>
    <row r="2388" spans="1:31" x14ac:dyDescent="0.25">
      <c r="A2388">
        <v>2019</v>
      </c>
      <c r="B2388">
        <v>3</v>
      </c>
      <c r="C2388">
        <v>23</v>
      </c>
      <c r="D2388">
        <v>1</v>
      </c>
      <c r="E2388">
        <v>1</v>
      </c>
      <c r="F2388">
        <v>23000</v>
      </c>
      <c r="G2388">
        <v>4344991</v>
      </c>
      <c r="H2388" t="s">
        <v>1053</v>
      </c>
      <c r="I2388" t="s">
        <v>1054</v>
      </c>
      <c r="J2388" t="s">
        <v>34</v>
      </c>
      <c r="K2388">
        <v>0</v>
      </c>
      <c r="L2388">
        <v>113</v>
      </c>
      <c r="M2388">
        <v>30</v>
      </c>
      <c r="N2388">
        <v>0</v>
      </c>
      <c r="O2388">
        <v>0</v>
      </c>
      <c r="P2388">
        <v>0</v>
      </c>
      <c r="Q2388" t="s">
        <v>42</v>
      </c>
      <c r="T2388" t="s">
        <v>73</v>
      </c>
      <c r="U2388" t="s">
        <v>1429</v>
      </c>
      <c r="V2388" t="s">
        <v>38</v>
      </c>
      <c r="W2388" t="s">
        <v>39</v>
      </c>
      <c r="Y2388">
        <v>2014</v>
      </c>
      <c r="Z2388">
        <v>1</v>
      </c>
      <c r="AA2388" t="s">
        <v>1055</v>
      </c>
      <c r="AB2388" t="s">
        <v>1056</v>
      </c>
      <c r="AC2388" s="1">
        <v>41869</v>
      </c>
      <c r="AE2388" t="s">
        <v>41</v>
      </c>
    </row>
    <row r="2389" spans="1:31" x14ac:dyDescent="0.25">
      <c r="A2389">
        <v>2019</v>
      </c>
      <c r="B2389">
        <v>3</v>
      </c>
      <c r="C2389">
        <v>23</v>
      </c>
      <c r="D2389">
        <v>1</v>
      </c>
      <c r="E2389">
        <v>1</v>
      </c>
      <c r="F2389">
        <v>23000</v>
      </c>
      <c r="G2389">
        <v>4344991</v>
      </c>
      <c r="H2389" t="s">
        <v>1053</v>
      </c>
      <c r="I2389" t="s">
        <v>1054</v>
      </c>
      <c r="J2389" t="s">
        <v>34</v>
      </c>
      <c r="K2389">
        <v>0</v>
      </c>
      <c r="L2389">
        <v>114</v>
      </c>
      <c r="M2389">
        <v>30</v>
      </c>
      <c r="N2389">
        <v>0</v>
      </c>
      <c r="O2389">
        <v>0</v>
      </c>
      <c r="P2389">
        <v>0</v>
      </c>
      <c r="Q2389" t="s">
        <v>43</v>
      </c>
      <c r="T2389" t="s">
        <v>73</v>
      </c>
      <c r="U2389" t="s">
        <v>1429</v>
      </c>
      <c r="V2389" t="s">
        <v>38</v>
      </c>
      <c r="W2389" t="s">
        <v>39</v>
      </c>
      <c r="Y2389">
        <v>2014</v>
      </c>
      <c r="Z2389">
        <v>1</v>
      </c>
      <c r="AA2389" t="s">
        <v>1055</v>
      </c>
      <c r="AB2389" t="s">
        <v>1056</v>
      </c>
      <c r="AC2389" s="1">
        <v>41869</v>
      </c>
      <c r="AE2389" t="s">
        <v>41</v>
      </c>
    </row>
    <row r="2390" spans="1:31" x14ac:dyDescent="0.25">
      <c r="A2390">
        <v>2019</v>
      </c>
      <c r="B2390">
        <v>3</v>
      </c>
      <c r="C2390">
        <v>23</v>
      </c>
      <c r="D2390">
        <v>1</v>
      </c>
      <c r="E2390">
        <v>1</v>
      </c>
      <c r="F2390">
        <v>23000</v>
      </c>
      <c r="G2390">
        <v>4344991</v>
      </c>
      <c r="H2390" t="s">
        <v>1053</v>
      </c>
      <c r="I2390" t="s">
        <v>1054</v>
      </c>
      <c r="J2390" t="s">
        <v>34</v>
      </c>
      <c r="K2390">
        <v>0</v>
      </c>
      <c r="L2390">
        <v>123</v>
      </c>
      <c r="M2390">
        <v>30</v>
      </c>
      <c r="N2390">
        <v>0</v>
      </c>
      <c r="O2390">
        <v>0</v>
      </c>
      <c r="P2390">
        <v>0</v>
      </c>
      <c r="Q2390" t="s">
        <v>44</v>
      </c>
      <c r="T2390" t="s">
        <v>73</v>
      </c>
      <c r="U2390" t="s">
        <v>1429</v>
      </c>
      <c r="V2390" t="s">
        <v>38</v>
      </c>
      <c r="W2390" t="s">
        <v>39</v>
      </c>
      <c r="Y2390">
        <v>2014</v>
      </c>
      <c r="Z2390">
        <v>1</v>
      </c>
      <c r="AA2390" t="s">
        <v>1055</v>
      </c>
      <c r="AB2390" t="s">
        <v>1056</v>
      </c>
      <c r="AC2390" s="1">
        <v>41869</v>
      </c>
      <c r="AE2390" t="s">
        <v>41</v>
      </c>
    </row>
    <row r="2391" spans="1:31" x14ac:dyDescent="0.25">
      <c r="A2391">
        <v>2019</v>
      </c>
      <c r="B2391">
        <v>3</v>
      </c>
      <c r="C2391">
        <v>23</v>
      </c>
      <c r="D2391">
        <v>1</v>
      </c>
      <c r="E2391">
        <v>1</v>
      </c>
      <c r="F2391">
        <v>23000</v>
      </c>
      <c r="G2391">
        <v>4344991</v>
      </c>
      <c r="H2391" t="s">
        <v>1053</v>
      </c>
      <c r="I2391" t="s">
        <v>1054</v>
      </c>
      <c r="J2391" t="s">
        <v>34</v>
      </c>
      <c r="K2391">
        <v>0</v>
      </c>
      <c r="L2391">
        <v>125</v>
      </c>
      <c r="M2391">
        <v>30</v>
      </c>
      <c r="N2391">
        <v>0</v>
      </c>
      <c r="O2391">
        <v>0</v>
      </c>
      <c r="P2391">
        <v>0</v>
      </c>
      <c r="Q2391" t="s">
        <v>45</v>
      </c>
      <c r="T2391" t="s">
        <v>73</v>
      </c>
      <c r="U2391" t="s">
        <v>1429</v>
      </c>
      <c r="V2391" t="s">
        <v>38</v>
      </c>
      <c r="W2391" t="s">
        <v>39</v>
      </c>
      <c r="Y2391">
        <v>2014</v>
      </c>
      <c r="Z2391">
        <v>1</v>
      </c>
      <c r="AA2391" t="s">
        <v>1055</v>
      </c>
      <c r="AB2391" t="s">
        <v>1056</v>
      </c>
      <c r="AC2391" s="1">
        <v>41869</v>
      </c>
      <c r="AE2391" t="s">
        <v>41</v>
      </c>
    </row>
    <row r="2392" spans="1:31" x14ac:dyDescent="0.25">
      <c r="A2392">
        <v>2019</v>
      </c>
      <c r="B2392">
        <v>3</v>
      </c>
      <c r="C2392">
        <v>23</v>
      </c>
      <c r="D2392">
        <v>1</v>
      </c>
      <c r="E2392">
        <v>1</v>
      </c>
      <c r="F2392">
        <v>23000</v>
      </c>
      <c r="G2392">
        <v>4344991</v>
      </c>
      <c r="H2392" t="s">
        <v>1053</v>
      </c>
      <c r="I2392" t="s">
        <v>1054</v>
      </c>
      <c r="J2392" t="s">
        <v>34</v>
      </c>
      <c r="K2392">
        <v>0</v>
      </c>
      <c r="L2392">
        <v>131</v>
      </c>
      <c r="M2392">
        <v>30</v>
      </c>
      <c r="N2392">
        <v>0</v>
      </c>
      <c r="O2392">
        <v>0</v>
      </c>
      <c r="P2392">
        <v>0</v>
      </c>
      <c r="Q2392" t="s">
        <v>46</v>
      </c>
      <c r="T2392" t="s">
        <v>73</v>
      </c>
      <c r="U2392" t="s">
        <v>1429</v>
      </c>
      <c r="V2392" t="s">
        <v>38</v>
      </c>
      <c r="W2392" t="s">
        <v>39</v>
      </c>
      <c r="Y2392">
        <v>2014</v>
      </c>
      <c r="Z2392">
        <v>1</v>
      </c>
      <c r="AA2392" t="s">
        <v>1055</v>
      </c>
      <c r="AB2392" t="s">
        <v>1056</v>
      </c>
      <c r="AC2392" s="1">
        <v>41869</v>
      </c>
      <c r="AE2392" t="s">
        <v>41</v>
      </c>
    </row>
    <row r="2393" spans="1:31" x14ac:dyDescent="0.25">
      <c r="A2393">
        <v>2019</v>
      </c>
      <c r="B2393">
        <v>3</v>
      </c>
      <c r="C2393">
        <v>23</v>
      </c>
      <c r="D2393">
        <v>1</v>
      </c>
      <c r="E2393">
        <v>1</v>
      </c>
      <c r="F2393">
        <v>23000</v>
      </c>
      <c r="G2393">
        <v>4344991</v>
      </c>
      <c r="H2393" t="s">
        <v>1053</v>
      </c>
      <c r="I2393" t="s">
        <v>1054</v>
      </c>
      <c r="J2393" t="s">
        <v>34</v>
      </c>
      <c r="K2393">
        <v>0</v>
      </c>
      <c r="L2393">
        <v>133</v>
      </c>
      <c r="M2393">
        <v>30</v>
      </c>
      <c r="N2393">
        <v>0</v>
      </c>
      <c r="O2393">
        <v>0</v>
      </c>
      <c r="P2393">
        <v>0</v>
      </c>
      <c r="Q2393" t="s">
        <v>47</v>
      </c>
      <c r="T2393" t="s">
        <v>73</v>
      </c>
      <c r="U2393" t="s">
        <v>1429</v>
      </c>
      <c r="V2393" t="s">
        <v>38</v>
      </c>
      <c r="W2393" t="s">
        <v>39</v>
      </c>
      <c r="Y2393">
        <v>2014</v>
      </c>
      <c r="Z2393">
        <v>1</v>
      </c>
      <c r="AA2393" t="s">
        <v>1055</v>
      </c>
      <c r="AB2393" t="s">
        <v>1056</v>
      </c>
      <c r="AC2393" s="1">
        <v>41869</v>
      </c>
      <c r="AE2393" t="s">
        <v>41</v>
      </c>
    </row>
    <row r="2394" spans="1:31" x14ac:dyDescent="0.25">
      <c r="A2394">
        <v>2019</v>
      </c>
      <c r="B2394">
        <v>3</v>
      </c>
      <c r="C2394">
        <v>23</v>
      </c>
      <c r="D2394">
        <v>1</v>
      </c>
      <c r="E2394">
        <v>1</v>
      </c>
      <c r="F2394">
        <v>23000</v>
      </c>
      <c r="G2394">
        <v>4344991</v>
      </c>
      <c r="H2394" t="s">
        <v>1053</v>
      </c>
      <c r="I2394" t="s">
        <v>1054</v>
      </c>
      <c r="J2394" t="s">
        <v>34</v>
      </c>
      <c r="K2394">
        <v>0</v>
      </c>
      <c r="L2394">
        <v>199</v>
      </c>
      <c r="M2394">
        <v>30</v>
      </c>
      <c r="N2394">
        <v>0</v>
      </c>
      <c r="O2394">
        <v>0</v>
      </c>
      <c r="P2394">
        <v>0</v>
      </c>
      <c r="Q2394" t="s">
        <v>48</v>
      </c>
      <c r="T2394" t="s">
        <v>73</v>
      </c>
      <c r="U2394" t="s">
        <v>1429</v>
      </c>
      <c r="V2394" t="s">
        <v>38</v>
      </c>
      <c r="W2394" t="s">
        <v>39</v>
      </c>
      <c r="Y2394">
        <v>2014</v>
      </c>
      <c r="Z2394">
        <v>1</v>
      </c>
      <c r="AA2394" t="s">
        <v>1055</v>
      </c>
      <c r="AB2394" t="s">
        <v>1056</v>
      </c>
      <c r="AC2394" s="1">
        <v>41869</v>
      </c>
      <c r="AE2394" t="s">
        <v>41</v>
      </c>
    </row>
    <row r="2395" spans="1:31" x14ac:dyDescent="0.25">
      <c r="A2395">
        <v>2019</v>
      </c>
      <c r="B2395">
        <v>3</v>
      </c>
      <c r="C2395">
        <v>23</v>
      </c>
      <c r="D2395">
        <v>1</v>
      </c>
      <c r="E2395">
        <v>1</v>
      </c>
      <c r="F2395">
        <v>23000</v>
      </c>
      <c r="G2395">
        <v>4344991</v>
      </c>
      <c r="H2395" t="s">
        <v>1053</v>
      </c>
      <c r="I2395" t="s">
        <v>1054</v>
      </c>
      <c r="J2395" t="s">
        <v>34</v>
      </c>
      <c r="K2395">
        <v>0</v>
      </c>
      <c r="L2395">
        <v>232</v>
      </c>
      <c r="M2395">
        <v>30</v>
      </c>
      <c r="N2395">
        <v>0</v>
      </c>
      <c r="O2395">
        <v>0</v>
      </c>
      <c r="P2395">
        <v>0</v>
      </c>
      <c r="Q2395" t="s">
        <v>49</v>
      </c>
      <c r="T2395" t="s">
        <v>73</v>
      </c>
      <c r="U2395" t="s">
        <v>1429</v>
      </c>
      <c r="V2395" t="s">
        <v>38</v>
      </c>
      <c r="W2395" t="s">
        <v>39</v>
      </c>
      <c r="Y2395">
        <v>2014</v>
      </c>
      <c r="Z2395">
        <v>1</v>
      </c>
      <c r="AA2395" t="s">
        <v>1055</v>
      </c>
      <c r="AB2395" t="s">
        <v>1056</v>
      </c>
      <c r="AC2395" s="1">
        <v>41869</v>
      </c>
      <c r="AE2395" t="s">
        <v>41</v>
      </c>
    </row>
    <row r="2396" spans="1:31" x14ac:dyDescent="0.25">
      <c r="A2396">
        <v>2019</v>
      </c>
      <c r="B2396">
        <v>3</v>
      </c>
      <c r="C2396">
        <v>23</v>
      </c>
      <c r="D2396">
        <v>1</v>
      </c>
      <c r="E2396">
        <v>1</v>
      </c>
      <c r="F2396">
        <v>32000</v>
      </c>
      <c r="G2396">
        <v>4346815</v>
      </c>
      <c r="H2396" t="s">
        <v>1057</v>
      </c>
      <c r="I2396" t="s">
        <v>1058</v>
      </c>
      <c r="J2396" t="s">
        <v>34</v>
      </c>
      <c r="K2396">
        <f>O2396+O2397+O2398+O2399+O2400+O2401+O2402+O2403+O2404</f>
        <v>2400000</v>
      </c>
      <c r="L2396">
        <v>111</v>
      </c>
      <c r="M2396">
        <v>10</v>
      </c>
      <c r="N2396" t="s">
        <v>72</v>
      </c>
      <c r="O2396">
        <v>2400000</v>
      </c>
      <c r="P2396">
        <v>2184000</v>
      </c>
      <c r="Q2396" t="s">
        <v>36</v>
      </c>
      <c r="T2396" t="s">
        <v>73</v>
      </c>
      <c r="U2396" t="s">
        <v>139</v>
      </c>
      <c r="V2396" t="s">
        <v>1059</v>
      </c>
      <c r="W2396" t="s">
        <v>667</v>
      </c>
      <c r="X2396">
        <v>5</v>
      </c>
      <c r="Y2396">
        <v>2017</v>
      </c>
      <c r="Z2396">
        <v>1</v>
      </c>
      <c r="AA2396" t="s">
        <v>1060</v>
      </c>
      <c r="AB2396" t="s">
        <v>1061</v>
      </c>
      <c r="AC2396" s="1">
        <v>42853</v>
      </c>
      <c r="AE2396" t="s">
        <v>41</v>
      </c>
    </row>
    <row r="2397" spans="1:31" x14ac:dyDescent="0.25">
      <c r="A2397">
        <v>2019</v>
      </c>
      <c r="B2397">
        <v>3</v>
      </c>
      <c r="C2397">
        <v>23</v>
      </c>
      <c r="D2397">
        <v>1</v>
      </c>
      <c r="E2397">
        <v>1</v>
      </c>
      <c r="F2397">
        <v>32000</v>
      </c>
      <c r="G2397">
        <v>4346815</v>
      </c>
      <c r="H2397" t="s">
        <v>1057</v>
      </c>
      <c r="I2397" t="s">
        <v>1058</v>
      </c>
      <c r="J2397" t="s">
        <v>34</v>
      </c>
      <c r="K2397">
        <v>0</v>
      </c>
      <c r="L2397">
        <v>113</v>
      </c>
      <c r="M2397">
        <v>30</v>
      </c>
      <c r="N2397">
        <v>0</v>
      </c>
      <c r="O2397">
        <v>0</v>
      </c>
      <c r="P2397">
        <v>0</v>
      </c>
      <c r="Q2397" t="s">
        <v>42</v>
      </c>
      <c r="T2397" t="s">
        <v>73</v>
      </c>
      <c r="U2397" t="s">
        <v>139</v>
      </c>
      <c r="V2397" t="s">
        <v>1062</v>
      </c>
      <c r="W2397" t="s">
        <v>667</v>
      </c>
      <c r="X2397">
        <v>5</v>
      </c>
      <c r="Y2397">
        <v>2017</v>
      </c>
      <c r="Z2397">
        <v>1</v>
      </c>
      <c r="AA2397" t="s">
        <v>1060</v>
      </c>
      <c r="AB2397" t="s">
        <v>1061</v>
      </c>
      <c r="AC2397" s="1">
        <v>42853</v>
      </c>
      <c r="AE2397" t="s">
        <v>41</v>
      </c>
    </row>
    <row r="2398" spans="1:31" x14ac:dyDescent="0.25">
      <c r="A2398">
        <v>2019</v>
      </c>
      <c r="B2398">
        <v>3</v>
      </c>
      <c r="C2398">
        <v>23</v>
      </c>
      <c r="D2398">
        <v>1</v>
      </c>
      <c r="E2398">
        <v>1</v>
      </c>
      <c r="F2398">
        <v>32000</v>
      </c>
      <c r="G2398">
        <v>4346815</v>
      </c>
      <c r="H2398" t="s">
        <v>1057</v>
      </c>
      <c r="I2398" t="s">
        <v>1058</v>
      </c>
      <c r="J2398" t="s">
        <v>34</v>
      </c>
      <c r="K2398">
        <v>0</v>
      </c>
      <c r="L2398">
        <v>114</v>
      </c>
      <c r="M2398">
        <v>10</v>
      </c>
      <c r="N2398">
        <v>0</v>
      </c>
      <c r="O2398">
        <v>0</v>
      </c>
      <c r="P2398">
        <v>0</v>
      </c>
      <c r="Q2398" t="s">
        <v>43</v>
      </c>
      <c r="T2398" t="s">
        <v>73</v>
      </c>
      <c r="U2398" t="s">
        <v>139</v>
      </c>
      <c r="V2398" t="s">
        <v>1063</v>
      </c>
      <c r="W2398" t="s">
        <v>667</v>
      </c>
      <c r="X2398">
        <v>5</v>
      </c>
      <c r="Y2398">
        <v>2017</v>
      </c>
      <c r="Z2398">
        <v>1</v>
      </c>
      <c r="AA2398" t="s">
        <v>1060</v>
      </c>
      <c r="AB2398" t="s">
        <v>1061</v>
      </c>
      <c r="AC2398" s="1">
        <v>42853</v>
      </c>
      <c r="AE2398" t="s">
        <v>41</v>
      </c>
    </row>
    <row r="2399" spans="1:31" x14ac:dyDescent="0.25">
      <c r="A2399">
        <v>2019</v>
      </c>
      <c r="B2399">
        <v>3</v>
      </c>
      <c r="C2399">
        <v>23</v>
      </c>
      <c r="D2399">
        <v>1</v>
      </c>
      <c r="E2399">
        <v>1</v>
      </c>
      <c r="F2399">
        <v>32000</v>
      </c>
      <c r="G2399">
        <v>4346815</v>
      </c>
      <c r="H2399" t="s">
        <v>1057</v>
      </c>
      <c r="I2399" t="s">
        <v>1058</v>
      </c>
      <c r="J2399" t="s">
        <v>34</v>
      </c>
      <c r="K2399">
        <v>0</v>
      </c>
      <c r="L2399">
        <v>123</v>
      </c>
      <c r="M2399">
        <v>30</v>
      </c>
      <c r="N2399">
        <v>0</v>
      </c>
      <c r="O2399">
        <v>0</v>
      </c>
      <c r="P2399">
        <v>0</v>
      </c>
      <c r="Q2399" t="s">
        <v>44</v>
      </c>
      <c r="T2399" t="s">
        <v>73</v>
      </c>
      <c r="U2399" t="s">
        <v>139</v>
      </c>
      <c r="V2399" t="s">
        <v>1064</v>
      </c>
      <c r="W2399" t="s">
        <v>667</v>
      </c>
      <c r="X2399">
        <v>5</v>
      </c>
      <c r="Y2399">
        <v>2017</v>
      </c>
      <c r="Z2399">
        <v>1</v>
      </c>
      <c r="AA2399" t="s">
        <v>1060</v>
      </c>
      <c r="AB2399" t="s">
        <v>1061</v>
      </c>
      <c r="AC2399" s="1">
        <v>42853</v>
      </c>
      <c r="AE2399" t="s">
        <v>41</v>
      </c>
    </row>
    <row r="2400" spans="1:31" x14ac:dyDescent="0.25">
      <c r="A2400">
        <v>2019</v>
      </c>
      <c r="B2400">
        <v>3</v>
      </c>
      <c r="C2400">
        <v>23</v>
      </c>
      <c r="D2400">
        <v>1</v>
      </c>
      <c r="E2400">
        <v>1</v>
      </c>
      <c r="F2400">
        <v>32000</v>
      </c>
      <c r="G2400">
        <v>4346815</v>
      </c>
      <c r="H2400" t="s">
        <v>1057</v>
      </c>
      <c r="I2400" t="s">
        <v>1058</v>
      </c>
      <c r="J2400" t="s">
        <v>34</v>
      </c>
      <c r="K2400">
        <v>0</v>
      </c>
      <c r="L2400">
        <v>125</v>
      </c>
      <c r="M2400">
        <v>30</v>
      </c>
      <c r="N2400">
        <v>0</v>
      </c>
      <c r="O2400">
        <v>0</v>
      </c>
      <c r="P2400">
        <v>0</v>
      </c>
      <c r="Q2400" t="s">
        <v>45</v>
      </c>
      <c r="T2400" t="s">
        <v>73</v>
      </c>
      <c r="U2400" t="s">
        <v>139</v>
      </c>
      <c r="V2400" t="s">
        <v>1065</v>
      </c>
      <c r="W2400" t="s">
        <v>667</v>
      </c>
      <c r="X2400">
        <v>5</v>
      </c>
      <c r="Y2400">
        <v>2017</v>
      </c>
      <c r="Z2400">
        <v>1</v>
      </c>
      <c r="AA2400" t="s">
        <v>1060</v>
      </c>
      <c r="AB2400" t="s">
        <v>1061</v>
      </c>
      <c r="AC2400" s="1">
        <v>42853</v>
      </c>
      <c r="AE2400" t="s">
        <v>41</v>
      </c>
    </row>
    <row r="2401" spans="1:31" x14ac:dyDescent="0.25">
      <c r="A2401">
        <v>2019</v>
      </c>
      <c r="B2401">
        <v>3</v>
      </c>
      <c r="C2401">
        <v>23</v>
      </c>
      <c r="D2401">
        <v>1</v>
      </c>
      <c r="E2401">
        <v>1</v>
      </c>
      <c r="F2401">
        <v>32000</v>
      </c>
      <c r="G2401">
        <v>4346815</v>
      </c>
      <c r="H2401" t="s">
        <v>1057</v>
      </c>
      <c r="I2401" t="s">
        <v>1058</v>
      </c>
      <c r="J2401" t="s">
        <v>34</v>
      </c>
      <c r="K2401">
        <v>0</v>
      </c>
      <c r="L2401">
        <v>131</v>
      </c>
      <c r="M2401">
        <v>30</v>
      </c>
      <c r="N2401">
        <v>0</v>
      </c>
      <c r="O2401">
        <v>0</v>
      </c>
      <c r="P2401">
        <v>0</v>
      </c>
      <c r="Q2401" t="s">
        <v>46</v>
      </c>
      <c r="T2401" t="s">
        <v>73</v>
      </c>
      <c r="U2401" t="s">
        <v>139</v>
      </c>
      <c r="V2401" t="s">
        <v>1066</v>
      </c>
      <c r="W2401" t="s">
        <v>667</v>
      </c>
      <c r="X2401">
        <v>5</v>
      </c>
      <c r="Y2401">
        <v>2017</v>
      </c>
      <c r="Z2401">
        <v>1</v>
      </c>
      <c r="AA2401" t="s">
        <v>1060</v>
      </c>
      <c r="AB2401" t="s">
        <v>1061</v>
      </c>
      <c r="AC2401" s="1">
        <v>42853</v>
      </c>
      <c r="AE2401" t="s">
        <v>41</v>
      </c>
    </row>
    <row r="2402" spans="1:31" x14ac:dyDescent="0.25">
      <c r="A2402">
        <v>2019</v>
      </c>
      <c r="B2402">
        <v>3</v>
      </c>
      <c r="C2402">
        <v>23</v>
      </c>
      <c r="D2402">
        <v>1</v>
      </c>
      <c r="E2402">
        <v>1</v>
      </c>
      <c r="F2402">
        <v>32000</v>
      </c>
      <c r="G2402">
        <v>4346815</v>
      </c>
      <c r="H2402" t="s">
        <v>1057</v>
      </c>
      <c r="I2402" t="s">
        <v>1058</v>
      </c>
      <c r="J2402" t="s">
        <v>34</v>
      </c>
      <c r="K2402">
        <v>0</v>
      </c>
      <c r="L2402">
        <v>133</v>
      </c>
      <c r="M2402">
        <v>30</v>
      </c>
      <c r="N2402">
        <v>0</v>
      </c>
      <c r="O2402">
        <v>0</v>
      </c>
      <c r="P2402">
        <v>0</v>
      </c>
      <c r="Q2402" t="s">
        <v>47</v>
      </c>
      <c r="T2402" t="s">
        <v>73</v>
      </c>
      <c r="U2402" t="s">
        <v>139</v>
      </c>
      <c r="V2402" t="s">
        <v>1067</v>
      </c>
      <c r="W2402" t="s">
        <v>667</v>
      </c>
      <c r="X2402">
        <v>5</v>
      </c>
      <c r="Y2402">
        <v>2017</v>
      </c>
      <c r="Z2402">
        <v>1</v>
      </c>
      <c r="AA2402" t="s">
        <v>1060</v>
      </c>
      <c r="AB2402" t="s">
        <v>1061</v>
      </c>
      <c r="AC2402" s="1">
        <v>42853</v>
      </c>
      <c r="AE2402" t="s">
        <v>41</v>
      </c>
    </row>
    <row r="2403" spans="1:31" x14ac:dyDescent="0.25">
      <c r="A2403">
        <v>2019</v>
      </c>
      <c r="B2403">
        <v>3</v>
      </c>
      <c r="C2403">
        <v>23</v>
      </c>
      <c r="D2403">
        <v>1</v>
      </c>
      <c r="E2403">
        <v>1</v>
      </c>
      <c r="F2403">
        <v>32000</v>
      </c>
      <c r="G2403">
        <v>4346815</v>
      </c>
      <c r="H2403" t="s">
        <v>1057</v>
      </c>
      <c r="I2403" t="s">
        <v>1058</v>
      </c>
      <c r="J2403" t="s">
        <v>34</v>
      </c>
      <c r="K2403">
        <v>0</v>
      </c>
      <c r="L2403">
        <v>199</v>
      </c>
      <c r="M2403">
        <v>30</v>
      </c>
      <c r="N2403">
        <v>0</v>
      </c>
      <c r="O2403">
        <v>0</v>
      </c>
      <c r="P2403">
        <v>0</v>
      </c>
      <c r="Q2403" t="s">
        <v>48</v>
      </c>
      <c r="T2403" t="s">
        <v>73</v>
      </c>
      <c r="U2403" t="s">
        <v>139</v>
      </c>
      <c r="V2403" t="s">
        <v>1068</v>
      </c>
      <c r="W2403" t="s">
        <v>667</v>
      </c>
      <c r="X2403">
        <v>5</v>
      </c>
      <c r="Y2403">
        <v>2017</v>
      </c>
      <c r="Z2403">
        <v>1</v>
      </c>
      <c r="AA2403" t="s">
        <v>1060</v>
      </c>
      <c r="AB2403" t="s">
        <v>1061</v>
      </c>
      <c r="AC2403" s="1">
        <v>42853</v>
      </c>
      <c r="AE2403" t="s">
        <v>41</v>
      </c>
    </row>
    <row r="2404" spans="1:31" x14ac:dyDescent="0.25">
      <c r="A2404">
        <v>2019</v>
      </c>
      <c r="B2404">
        <v>3</v>
      </c>
      <c r="C2404">
        <v>23</v>
      </c>
      <c r="D2404">
        <v>1</v>
      </c>
      <c r="E2404">
        <v>1</v>
      </c>
      <c r="F2404">
        <v>32000</v>
      </c>
      <c r="G2404">
        <v>4346815</v>
      </c>
      <c r="H2404" t="s">
        <v>1057</v>
      </c>
      <c r="I2404" t="s">
        <v>1058</v>
      </c>
      <c r="J2404" t="s">
        <v>34</v>
      </c>
      <c r="K2404">
        <v>0</v>
      </c>
      <c r="L2404">
        <v>232</v>
      </c>
      <c r="M2404">
        <v>30</v>
      </c>
      <c r="N2404">
        <v>0</v>
      </c>
      <c r="O2404">
        <v>0</v>
      </c>
      <c r="P2404">
        <v>0</v>
      </c>
      <c r="Q2404" t="s">
        <v>49</v>
      </c>
      <c r="T2404" t="s">
        <v>73</v>
      </c>
      <c r="U2404" t="s">
        <v>139</v>
      </c>
      <c r="V2404" t="s">
        <v>1069</v>
      </c>
      <c r="W2404" t="s">
        <v>667</v>
      </c>
      <c r="X2404">
        <v>5</v>
      </c>
      <c r="Y2404">
        <v>2017</v>
      </c>
      <c r="Z2404">
        <v>1</v>
      </c>
      <c r="AA2404" t="s">
        <v>1060</v>
      </c>
      <c r="AB2404" t="s">
        <v>1061</v>
      </c>
      <c r="AC2404" s="1">
        <v>42853</v>
      </c>
      <c r="AE2404" t="s">
        <v>41</v>
      </c>
    </row>
    <row r="2405" spans="1:31" x14ac:dyDescent="0.25">
      <c r="A2405">
        <v>2019</v>
      </c>
      <c r="B2405">
        <v>3</v>
      </c>
      <c r="C2405">
        <v>23</v>
      </c>
      <c r="D2405">
        <v>1</v>
      </c>
      <c r="E2405">
        <v>1</v>
      </c>
      <c r="F2405">
        <v>32000</v>
      </c>
      <c r="G2405">
        <v>4351269</v>
      </c>
      <c r="H2405" t="s">
        <v>1070</v>
      </c>
      <c r="I2405" t="s">
        <v>1071</v>
      </c>
      <c r="J2405" t="s">
        <v>34</v>
      </c>
      <c r="K2405">
        <f>O2405+O2406+O2407+O2408+O2409+O2410+O2411+O2412+O2413</f>
        <v>5795700</v>
      </c>
      <c r="L2405">
        <v>111</v>
      </c>
      <c r="M2405">
        <v>10</v>
      </c>
      <c r="N2405" t="s">
        <v>72</v>
      </c>
      <c r="O2405">
        <v>2400000</v>
      </c>
      <c r="P2405">
        <v>2184000</v>
      </c>
      <c r="Q2405" t="s">
        <v>36</v>
      </c>
      <c r="T2405" t="s">
        <v>73</v>
      </c>
      <c r="U2405" t="s">
        <v>139</v>
      </c>
      <c r="V2405" t="s">
        <v>38</v>
      </c>
      <c r="W2405" t="s">
        <v>39</v>
      </c>
      <c r="Y2405">
        <v>2013</v>
      </c>
      <c r="Z2405">
        <v>1</v>
      </c>
      <c r="AA2405" t="s">
        <v>75</v>
      </c>
      <c r="AB2405" t="s">
        <v>1072</v>
      </c>
      <c r="AC2405" s="1">
        <v>41548</v>
      </c>
      <c r="AE2405" t="s">
        <v>41</v>
      </c>
    </row>
    <row r="2406" spans="1:31" x14ac:dyDescent="0.25">
      <c r="A2406">
        <v>2019</v>
      </c>
      <c r="B2406">
        <v>3</v>
      </c>
      <c r="C2406">
        <v>23</v>
      </c>
      <c r="D2406">
        <v>1</v>
      </c>
      <c r="E2406">
        <v>1</v>
      </c>
      <c r="F2406">
        <v>32000</v>
      </c>
      <c r="G2406">
        <v>4351269</v>
      </c>
      <c r="H2406" t="s">
        <v>1070</v>
      </c>
      <c r="I2406" t="s">
        <v>1071</v>
      </c>
      <c r="J2406" t="s">
        <v>34</v>
      </c>
      <c r="K2406">
        <v>0</v>
      </c>
      <c r="L2406">
        <v>113</v>
      </c>
      <c r="M2406">
        <v>30</v>
      </c>
      <c r="N2406">
        <v>0</v>
      </c>
      <c r="O2406">
        <v>0</v>
      </c>
      <c r="P2406">
        <v>0</v>
      </c>
      <c r="Q2406" t="s">
        <v>42</v>
      </c>
      <c r="T2406" t="s">
        <v>73</v>
      </c>
      <c r="U2406" t="s">
        <v>139</v>
      </c>
      <c r="V2406" t="s">
        <v>38</v>
      </c>
      <c r="W2406" t="s">
        <v>39</v>
      </c>
      <c r="Y2406">
        <v>2013</v>
      </c>
      <c r="Z2406">
        <v>1</v>
      </c>
      <c r="AA2406" t="s">
        <v>75</v>
      </c>
      <c r="AB2406" t="s">
        <v>1072</v>
      </c>
      <c r="AC2406" s="1">
        <v>41548</v>
      </c>
      <c r="AE2406" t="s">
        <v>41</v>
      </c>
    </row>
    <row r="2407" spans="1:31" x14ac:dyDescent="0.25">
      <c r="A2407">
        <v>2019</v>
      </c>
      <c r="B2407">
        <v>3</v>
      </c>
      <c r="C2407">
        <v>23</v>
      </c>
      <c r="D2407">
        <v>1</v>
      </c>
      <c r="E2407">
        <v>1</v>
      </c>
      <c r="F2407">
        <v>32000</v>
      </c>
      <c r="G2407">
        <v>4351269</v>
      </c>
      <c r="H2407" t="s">
        <v>1070</v>
      </c>
      <c r="I2407" t="s">
        <v>1071</v>
      </c>
      <c r="J2407" t="s">
        <v>34</v>
      </c>
      <c r="K2407">
        <v>0</v>
      </c>
      <c r="L2407">
        <v>114</v>
      </c>
      <c r="M2407">
        <v>10</v>
      </c>
      <c r="N2407">
        <v>0</v>
      </c>
      <c r="O2407">
        <v>0</v>
      </c>
      <c r="P2407">
        <v>0</v>
      </c>
      <c r="Q2407" t="s">
        <v>43</v>
      </c>
      <c r="T2407" t="s">
        <v>73</v>
      </c>
      <c r="U2407" t="s">
        <v>139</v>
      </c>
      <c r="V2407" t="s">
        <v>38</v>
      </c>
      <c r="W2407" t="s">
        <v>39</v>
      </c>
      <c r="Y2407">
        <v>2013</v>
      </c>
      <c r="Z2407">
        <v>1</v>
      </c>
      <c r="AA2407" t="s">
        <v>75</v>
      </c>
      <c r="AB2407" t="s">
        <v>1072</v>
      </c>
      <c r="AC2407" s="1">
        <v>41548</v>
      </c>
      <c r="AE2407" t="s">
        <v>41</v>
      </c>
    </row>
    <row r="2408" spans="1:31" x14ac:dyDescent="0.25">
      <c r="A2408">
        <v>2019</v>
      </c>
      <c r="B2408">
        <v>3</v>
      </c>
      <c r="C2408">
        <v>23</v>
      </c>
      <c r="D2408">
        <v>1</v>
      </c>
      <c r="E2408">
        <v>1</v>
      </c>
      <c r="F2408">
        <v>32000</v>
      </c>
      <c r="G2408">
        <v>4351269</v>
      </c>
      <c r="H2408" t="s">
        <v>1070</v>
      </c>
      <c r="I2408" t="s">
        <v>1071</v>
      </c>
      <c r="J2408" t="s">
        <v>34</v>
      </c>
      <c r="K2408">
        <v>0</v>
      </c>
      <c r="L2408">
        <v>123</v>
      </c>
      <c r="M2408">
        <v>30</v>
      </c>
      <c r="N2408">
        <v>0</v>
      </c>
      <c r="O2408">
        <v>0</v>
      </c>
      <c r="P2408">
        <v>0</v>
      </c>
      <c r="Q2408" t="s">
        <v>44</v>
      </c>
      <c r="T2408" t="s">
        <v>73</v>
      </c>
      <c r="U2408" t="s">
        <v>139</v>
      </c>
      <c r="V2408" t="s">
        <v>38</v>
      </c>
      <c r="W2408" t="s">
        <v>39</v>
      </c>
      <c r="Y2408">
        <v>2013</v>
      </c>
      <c r="Z2408">
        <v>1</v>
      </c>
      <c r="AA2408" t="s">
        <v>75</v>
      </c>
      <c r="AB2408" t="s">
        <v>1072</v>
      </c>
      <c r="AC2408" s="1">
        <v>41548</v>
      </c>
      <c r="AE2408" t="s">
        <v>41</v>
      </c>
    </row>
    <row r="2409" spans="1:31" x14ac:dyDescent="0.25">
      <c r="A2409">
        <v>2019</v>
      </c>
      <c r="B2409">
        <v>3</v>
      </c>
      <c r="C2409">
        <v>23</v>
      </c>
      <c r="D2409">
        <v>1</v>
      </c>
      <c r="E2409">
        <v>1</v>
      </c>
      <c r="F2409">
        <v>32000</v>
      </c>
      <c r="G2409">
        <v>4351269</v>
      </c>
      <c r="H2409" t="s">
        <v>1070</v>
      </c>
      <c r="I2409" t="s">
        <v>1071</v>
      </c>
      <c r="J2409" t="s">
        <v>34</v>
      </c>
      <c r="K2409">
        <v>0</v>
      </c>
      <c r="L2409">
        <v>125</v>
      </c>
      <c r="M2409">
        <v>30</v>
      </c>
      <c r="N2409">
        <v>0</v>
      </c>
      <c r="O2409">
        <v>0</v>
      </c>
      <c r="P2409">
        <v>0</v>
      </c>
      <c r="Q2409" t="s">
        <v>45</v>
      </c>
      <c r="T2409" t="s">
        <v>73</v>
      </c>
      <c r="U2409" t="s">
        <v>139</v>
      </c>
      <c r="V2409" t="s">
        <v>38</v>
      </c>
      <c r="W2409" t="s">
        <v>39</v>
      </c>
      <c r="Y2409">
        <v>2013</v>
      </c>
      <c r="Z2409">
        <v>1</v>
      </c>
      <c r="AA2409" t="s">
        <v>75</v>
      </c>
      <c r="AB2409" t="s">
        <v>1072</v>
      </c>
      <c r="AC2409" s="1">
        <v>41548</v>
      </c>
      <c r="AE2409" t="s">
        <v>41</v>
      </c>
    </row>
    <row r="2410" spans="1:31" x14ac:dyDescent="0.25">
      <c r="A2410">
        <v>2019</v>
      </c>
      <c r="B2410">
        <v>3</v>
      </c>
      <c r="C2410">
        <v>23</v>
      </c>
      <c r="D2410">
        <v>1</v>
      </c>
      <c r="E2410">
        <v>1</v>
      </c>
      <c r="F2410">
        <v>32000</v>
      </c>
      <c r="G2410">
        <v>4351269</v>
      </c>
      <c r="H2410" t="s">
        <v>1070</v>
      </c>
      <c r="I2410" t="s">
        <v>1071</v>
      </c>
      <c r="J2410" t="s">
        <v>34</v>
      </c>
      <c r="K2410">
        <v>0</v>
      </c>
      <c r="L2410">
        <v>131</v>
      </c>
      <c r="M2410">
        <v>30</v>
      </c>
      <c r="N2410">
        <v>0</v>
      </c>
      <c r="O2410">
        <v>0</v>
      </c>
      <c r="P2410">
        <v>0</v>
      </c>
      <c r="Q2410" t="s">
        <v>46</v>
      </c>
      <c r="T2410" t="s">
        <v>73</v>
      </c>
      <c r="U2410" t="s">
        <v>139</v>
      </c>
      <c r="V2410" t="s">
        <v>38</v>
      </c>
      <c r="W2410" t="s">
        <v>39</v>
      </c>
      <c r="Y2410">
        <v>2013</v>
      </c>
      <c r="Z2410">
        <v>1</v>
      </c>
      <c r="AA2410" t="s">
        <v>75</v>
      </c>
      <c r="AB2410" t="s">
        <v>1072</v>
      </c>
      <c r="AC2410" s="1">
        <v>41548</v>
      </c>
      <c r="AE2410" t="s">
        <v>41</v>
      </c>
    </row>
    <row r="2411" spans="1:31" x14ac:dyDescent="0.25">
      <c r="A2411">
        <v>2019</v>
      </c>
      <c r="B2411">
        <v>3</v>
      </c>
      <c r="C2411">
        <v>23</v>
      </c>
      <c r="D2411">
        <v>1</v>
      </c>
      <c r="E2411">
        <v>1</v>
      </c>
      <c r="F2411">
        <v>32000</v>
      </c>
      <c r="G2411">
        <v>4351269</v>
      </c>
      <c r="H2411" t="s">
        <v>1070</v>
      </c>
      <c r="I2411" t="s">
        <v>1071</v>
      </c>
      <c r="J2411" t="s">
        <v>34</v>
      </c>
      <c r="K2411">
        <v>0</v>
      </c>
      <c r="L2411">
        <v>133</v>
      </c>
      <c r="M2411">
        <v>30</v>
      </c>
      <c r="N2411">
        <v>0</v>
      </c>
      <c r="O2411">
        <v>0</v>
      </c>
      <c r="P2411">
        <v>0</v>
      </c>
      <c r="Q2411" t="s">
        <v>47</v>
      </c>
      <c r="T2411" t="s">
        <v>73</v>
      </c>
      <c r="U2411" t="s">
        <v>139</v>
      </c>
      <c r="V2411" t="s">
        <v>38</v>
      </c>
      <c r="W2411" t="s">
        <v>39</v>
      </c>
      <c r="Y2411">
        <v>2013</v>
      </c>
      <c r="Z2411">
        <v>1</v>
      </c>
      <c r="AA2411" t="s">
        <v>75</v>
      </c>
      <c r="AB2411" t="s">
        <v>1072</v>
      </c>
      <c r="AC2411" s="1">
        <v>41548</v>
      </c>
      <c r="AE2411" t="s">
        <v>41</v>
      </c>
    </row>
    <row r="2412" spans="1:31" x14ac:dyDescent="0.25">
      <c r="A2412">
        <v>2019</v>
      </c>
      <c r="B2412">
        <v>3</v>
      </c>
      <c r="C2412">
        <v>23</v>
      </c>
      <c r="D2412">
        <v>1</v>
      </c>
      <c r="E2412">
        <v>1</v>
      </c>
      <c r="F2412">
        <v>32000</v>
      </c>
      <c r="G2412">
        <v>4351269</v>
      </c>
      <c r="H2412" t="s">
        <v>1070</v>
      </c>
      <c r="I2412" t="s">
        <v>1071</v>
      </c>
      <c r="J2412" t="s">
        <v>34</v>
      </c>
      <c r="K2412">
        <v>0</v>
      </c>
      <c r="L2412">
        <v>199</v>
      </c>
      <c r="M2412">
        <v>30</v>
      </c>
      <c r="N2412">
        <v>0</v>
      </c>
      <c r="O2412">
        <v>0</v>
      </c>
      <c r="P2412">
        <v>0</v>
      </c>
      <c r="Q2412" t="s">
        <v>48</v>
      </c>
      <c r="T2412" t="s">
        <v>73</v>
      </c>
      <c r="U2412" t="s">
        <v>139</v>
      </c>
      <c r="V2412" t="s">
        <v>38</v>
      </c>
      <c r="W2412" t="s">
        <v>39</v>
      </c>
      <c r="Y2412">
        <v>2013</v>
      </c>
      <c r="Z2412">
        <v>1</v>
      </c>
      <c r="AA2412" t="s">
        <v>75</v>
      </c>
      <c r="AB2412" t="s">
        <v>1072</v>
      </c>
      <c r="AC2412" s="1">
        <v>41548</v>
      </c>
      <c r="AE2412" t="s">
        <v>41</v>
      </c>
    </row>
    <row r="2413" spans="1:31" x14ac:dyDescent="0.25">
      <c r="A2413">
        <v>2019</v>
      </c>
      <c r="B2413">
        <v>3</v>
      </c>
      <c r="C2413">
        <v>23</v>
      </c>
      <c r="D2413">
        <v>1</v>
      </c>
      <c r="E2413">
        <v>1</v>
      </c>
      <c r="F2413">
        <v>32000</v>
      </c>
      <c r="G2413">
        <v>4351269</v>
      </c>
      <c r="H2413" t="s">
        <v>1070</v>
      </c>
      <c r="I2413" t="s">
        <v>1071</v>
      </c>
      <c r="J2413" t="s">
        <v>34</v>
      </c>
      <c r="K2413">
        <v>0</v>
      </c>
      <c r="L2413">
        <v>232</v>
      </c>
      <c r="M2413">
        <v>30</v>
      </c>
      <c r="N2413">
        <v>0</v>
      </c>
      <c r="O2413">
        <f>1697850+1697850</f>
        <v>3395700</v>
      </c>
      <c r="P2413">
        <f>1697850+1697850</f>
        <v>3395700</v>
      </c>
      <c r="Q2413" t="s">
        <v>49</v>
      </c>
      <c r="T2413" t="s">
        <v>73</v>
      </c>
      <c r="U2413" t="s">
        <v>139</v>
      </c>
      <c r="V2413" t="s">
        <v>38</v>
      </c>
      <c r="W2413" t="s">
        <v>39</v>
      </c>
      <c r="Y2413">
        <v>2013</v>
      </c>
      <c r="Z2413">
        <v>1</v>
      </c>
      <c r="AA2413" t="s">
        <v>75</v>
      </c>
      <c r="AB2413" t="s">
        <v>1072</v>
      </c>
      <c r="AC2413" s="1">
        <v>41548</v>
      </c>
      <c r="AE2413" t="s">
        <v>41</v>
      </c>
    </row>
    <row r="2414" spans="1:31" x14ac:dyDescent="0.25">
      <c r="A2414">
        <v>2019</v>
      </c>
      <c r="B2414">
        <v>3</v>
      </c>
      <c r="C2414">
        <v>23</v>
      </c>
      <c r="D2414">
        <v>1</v>
      </c>
      <c r="E2414">
        <v>1</v>
      </c>
      <c r="F2414">
        <v>33000</v>
      </c>
      <c r="G2414">
        <v>4366837</v>
      </c>
      <c r="H2414" t="s">
        <v>1073</v>
      </c>
      <c r="I2414" t="s">
        <v>1074</v>
      </c>
      <c r="J2414" t="s">
        <v>34</v>
      </c>
      <c r="K2414">
        <f>O2414+O2415+O2416+O2417+O2418+O2419+O2420+O2421+O2422</f>
        <v>7199808</v>
      </c>
      <c r="L2414">
        <v>111</v>
      </c>
      <c r="M2414">
        <v>10</v>
      </c>
      <c r="N2414" t="s">
        <v>854</v>
      </c>
      <c r="O2414">
        <v>0</v>
      </c>
      <c r="P2414">
        <v>0</v>
      </c>
      <c r="Q2414" t="s">
        <v>36</v>
      </c>
      <c r="T2414" t="s">
        <v>73</v>
      </c>
      <c r="U2414" t="s">
        <v>229</v>
      </c>
      <c r="V2414" t="s">
        <v>38</v>
      </c>
      <c r="W2414" t="s">
        <v>39</v>
      </c>
      <c r="Y2414">
        <v>2010</v>
      </c>
      <c r="Z2414">
        <v>1</v>
      </c>
      <c r="AA2414" t="s">
        <v>129</v>
      </c>
      <c r="AB2414" t="s">
        <v>1075</v>
      </c>
      <c r="AC2414" s="1">
        <v>40373</v>
      </c>
      <c r="AE2414" t="s">
        <v>41</v>
      </c>
    </row>
    <row r="2415" spans="1:31" x14ac:dyDescent="0.25">
      <c r="A2415">
        <v>2019</v>
      </c>
      <c r="B2415">
        <v>3</v>
      </c>
      <c r="C2415">
        <v>23</v>
      </c>
      <c r="D2415">
        <v>1</v>
      </c>
      <c r="E2415">
        <v>1</v>
      </c>
      <c r="F2415">
        <v>33000</v>
      </c>
      <c r="G2415">
        <v>4366837</v>
      </c>
      <c r="H2415" t="s">
        <v>1073</v>
      </c>
      <c r="I2415" t="s">
        <v>1074</v>
      </c>
      <c r="J2415" t="s">
        <v>34</v>
      </c>
      <c r="K2415">
        <v>0</v>
      </c>
      <c r="L2415">
        <v>113</v>
      </c>
      <c r="M2415">
        <v>30</v>
      </c>
      <c r="N2415">
        <v>0</v>
      </c>
      <c r="O2415">
        <v>0</v>
      </c>
      <c r="P2415">
        <v>0</v>
      </c>
      <c r="Q2415" t="s">
        <v>42</v>
      </c>
      <c r="T2415" t="s">
        <v>73</v>
      </c>
      <c r="U2415" t="s">
        <v>229</v>
      </c>
      <c r="V2415" t="s">
        <v>38</v>
      </c>
      <c r="W2415" t="s">
        <v>39</v>
      </c>
      <c r="Y2415">
        <v>2010</v>
      </c>
      <c r="Z2415">
        <v>1</v>
      </c>
      <c r="AA2415" t="s">
        <v>129</v>
      </c>
      <c r="AB2415" t="s">
        <v>1075</v>
      </c>
      <c r="AC2415" s="1">
        <v>40373</v>
      </c>
      <c r="AE2415" t="s">
        <v>41</v>
      </c>
    </row>
    <row r="2416" spans="1:31" x14ac:dyDescent="0.25">
      <c r="A2416">
        <v>2019</v>
      </c>
      <c r="B2416">
        <v>3</v>
      </c>
      <c r="C2416">
        <v>23</v>
      </c>
      <c r="D2416">
        <v>1</v>
      </c>
      <c r="E2416">
        <v>1</v>
      </c>
      <c r="F2416">
        <v>33000</v>
      </c>
      <c r="G2416">
        <v>4366837</v>
      </c>
      <c r="H2416" t="s">
        <v>1073</v>
      </c>
      <c r="I2416" t="s">
        <v>1074</v>
      </c>
      <c r="J2416" t="s">
        <v>34</v>
      </c>
      <c r="K2416">
        <v>0</v>
      </c>
      <c r="L2416">
        <v>114</v>
      </c>
      <c r="M2416">
        <v>10</v>
      </c>
      <c r="N2416">
        <v>0</v>
      </c>
      <c r="O2416">
        <v>0</v>
      </c>
      <c r="P2416">
        <v>0</v>
      </c>
      <c r="Q2416" t="s">
        <v>43</v>
      </c>
      <c r="T2416" t="s">
        <v>73</v>
      </c>
      <c r="U2416" t="s">
        <v>229</v>
      </c>
      <c r="V2416" t="s">
        <v>38</v>
      </c>
      <c r="W2416" t="s">
        <v>39</v>
      </c>
      <c r="Y2416">
        <v>2010</v>
      </c>
      <c r="Z2416">
        <v>1</v>
      </c>
      <c r="AA2416" t="s">
        <v>129</v>
      </c>
      <c r="AB2416" t="s">
        <v>1075</v>
      </c>
      <c r="AC2416" s="1">
        <v>40373</v>
      </c>
      <c r="AE2416" t="s">
        <v>41</v>
      </c>
    </row>
    <row r="2417" spans="1:31" x14ac:dyDescent="0.25">
      <c r="A2417">
        <v>2019</v>
      </c>
      <c r="B2417">
        <v>3</v>
      </c>
      <c r="C2417">
        <v>23</v>
      </c>
      <c r="D2417">
        <v>1</v>
      </c>
      <c r="E2417">
        <v>1</v>
      </c>
      <c r="F2417">
        <v>33000</v>
      </c>
      <c r="G2417">
        <v>4366837</v>
      </c>
      <c r="H2417" t="s">
        <v>1073</v>
      </c>
      <c r="I2417" t="s">
        <v>1074</v>
      </c>
      <c r="J2417" t="s">
        <v>34</v>
      </c>
      <c r="K2417">
        <v>0</v>
      </c>
      <c r="L2417">
        <v>123</v>
      </c>
      <c r="M2417">
        <v>30</v>
      </c>
      <c r="N2417">
        <v>0</v>
      </c>
      <c r="O2417">
        <v>699808</v>
      </c>
      <c r="P2417">
        <v>699808</v>
      </c>
      <c r="Q2417" t="s">
        <v>44</v>
      </c>
      <c r="T2417" t="s">
        <v>73</v>
      </c>
      <c r="U2417" t="s">
        <v>229</v>
      </c>
      <c r="V2417" t="s">
        <v>38</v>
      </c>
      <c r="W2417" t="s">
        <v>39</v>
      </c>
      <c r="Y2417">
        <v>2010</v>
      </c>
      <c r="Z2417">
        <v>1</v>
      </c>
      <c r="AA2417" t="s">
        <v>129</v>
      </c>
      <c r="AB2417" t="s">
        <v>1075</v>
      </c>
      <c r="AC2417" s="1">
        <v>40373</v>
      </c>
      <c r="AE2417" t="s">
        <v>41</v>
      </c>
    </row>
    <row r="2418" spans="1:31" x14ac:dyDescent="0.25">
      <c r="A2418">
        <v>2019</v>
      </c>
      <c r="B2418">
        <v>3</v>
      </c>
      <c r="C2418">
        <v>23</v>
      </c>
      <c r="D2418">
        <v>1</v>
      </c>
      <c r="E2418">
        <v>1</v>
      </c>
      <c r="F2418">
        <v>33000</v>
      </c>
      <c r="G2418">
        <v>4366837</v>
      </c>
      <c r="H2418" t="s">
        <v>1073</v>
      </c>
      <c r="I2418" t="s">
        <v>1074</v>
      </c>
      <c r="J2418" t="s">
        <v>34</v>
      </c>
      <c r="K2418">
        <v>0</v>
      </c>
      <c r="L2418">
        <v>125</v>
      </c>
      <c r="M2418">
        <v>30</v>
      </c>
      <c r="N2418">
        <v>0</v>
      </c>
      <c r="O2418">
        <v>0</v>
      </c>
      <c r="P2418">
        <v>0</v>
      </c>
      <c r="Q2418" t="s">
        <v>45</v>
      </c>
      <c r="T2418" t="s">
        <v>73</v>
      </c>
      <c r="U2418" t="s">
        <v>229</v>
      </c>
      <c r="V2418" t="s">
        <v>38</v>
      </c>
      <c r="W2418" t="s">
        <v>39</v>
      </c>
      <c r="Y2418">
        <v>2010</v>
      </c>
      <c r="Z2418">
        <v>1</v>
      </c>
      <c r="AA2418" t="s">
        <v>129</v>
      </c>
      <c r="AB2418" t="s">
        <v>1075</v>
      </c>
      <c r="AC2418" s="1">
        <v>40373</v>
      </c>
      <c r="AE2418" t="s">
        <v>41</v>
      </c>
    </row>
    <row r="2419" spans="1:31" x14ac:dyDescent="0.25">
      <c r="A2419">
        <v>2019</v>
      </c>
      <c r="B2419">
        <v>3</v>
      </c>
      <c r="C2419">
        <v>23</v>
      </c>
      <c r="D2419">
        <v>1</v>
      </c>
      <c r="E2419">
        <v>1</v>
      </c>
      <c r="F2419">
        <v>33000</v>
      </c>
      <c r="G2419">
        <v>4366837</v>
      </c>
      <c r="H2419" t="s">
        <v>1073</v>
      </c>
      <c r="I2419" t="s">
        <v>1074</v>
      </c>
      <c r="J2419" t="s">
        <v>34</v>
      </c>
      <c r="K2419">
        <v>0</v>
      </c>
      <c r="L2419">
        <v>131</v>
      </c>
      <c r="M2419">
        <v>30</v>
      </c>
      <c r="N2419">
        <v>0</v>
      </c>
      <c r="O2419">
        <v>0</v>
      </c>
      <c r="P2419">
        <v>0</v>
      </c>
      <c r="Q2419" t="s">
        <v>46</v>
      </c>
      <c r="T2419" t="s">
        <v>73</v>
      </c>
      <c r="U2419" t="s">
        <v>229</v>
      </c>
      <c r="V2419" t="s">
        <v>38</v>
      </c>
      <c r="W2419" t="s">
        <v>39</v>
      </c>
      <c r="Y2419">
        <v>2010</v>
      </c>
      <c r="Z2419">
        <v>1</v>
      </c>
      <c r="AA2419" t="s">
        <v>129</v>
      </c>
      <c r="AB2419" t="s">
        <v>1075</v>
      </c>
      <c r="AC2419" s="1">
        <v>40373</v>
      </c>
      <c r="AE2419" t="s">
        <v>41</v>
      </c>
    </row>
    <row r="2420" spans="1:31" x14ac:dyDescent="0.25">
      <c r="A2420">
        <v>2019</v>
      </c>
      <c r="B2420">
        <v>3</v>
      </c>
      <c r="C2420">
        <v>23</v>
      </c>
      <c r="D2420">
        <v>1</v>
      </c>
      <c r="E2420">
        <v>1</v>
      </c>
      <c r="F2420">
        <v>33000</v>
      </c>
      <c r="G2420">
        <v>4366837</v>
      </c>
      <c r="H2420" t="s">
        <v>1073</v>
      </c>
      <c r="I2420" t="s">
        <v>1074</v>
      </c>
      <c r="J2420" t="s">
        <v>34</v>
      </c>
      <c r="K2420">
        <v>0</v>
      </c>
      <c r="L2420">
        <v>133</v>
      </c>
      <c r="M2420">
        <v>30</v>
      </c>
      <c r="N2420">
        <v>0</v>
      </c>
      <c r="O2420">
        <v>1500000</v>
      </c>
      <c r="P2420">
        <v>1500000</v>
      </c>
      <c r="Q2420" t="s">
        <v>47</v>
      </c>
      <c r="T2420" t="s">
        <v>73</v>
      </c>
      <c r="U2420" t="s">
        <v>229</v>
      </c>
      <c r="V2420" t="s">
        <v>38</v>
      </c>
      <c r="W2420" t="s">
        <v>39</v>
      </c>
      <c r="Y2420">
        <v>2010</v>
      </c>
      <c r="Z2420">
        <v>1</v>
      </c>
      <c r="AA2420" t="s">
        <v>129</v>
      </c>
      <c r="AB2420" t="s">
        <v>1075</v>
      </c>
      <c r="AC2420" s="1">
        <v>40373</v>
      </c>
      <c r="AE2420" t="s">
        <v>41</v>
      </c>
    </row>
    <row r="2421" spans="1:31" x14ac:dyDescent="0.25">
      <c r="A2421">
        <v>2019</v>
      </c>
      <c r="B2421">
        <v>3</v>
      </c>
      <c r="C2421">
        <v>23</v>
      </c>
      <c r="D2421">
        <v>1</v>
      </c>
      <c r="E2421">
        <v>1</v>
      </c>
      <c r="F2421">
        <v>33000</v>
      </c>
      <c r="G2421">
        <v>4366837</v>
      </c>
      <c r="H2421" t="s">
        <v>1073</v>
      </c>
      <c r="I2421" t="s">
        <v>1074</v>
      </c>
      <c r="J2421" t="s">
        <v>34</v>
      </c>
      <c r="K2421">
        <v>0</v>
      </c>
      <c r="L2421">
        <v>199</v>
      </c>
      <c r="M2421">
        <v>30</v>
      </c>
      <c r="N2421">
        <v>0</v>
      </c>
      <c r="O2421">
        <v>5000000</v>
      </c>
      <c r="P2421">
        <v>4550000</v>
      </c>
      <c r="Q2421" t="s">
        <v>48</v>
      </c>
      <c r="T2421" t="s">
        <v>73</v>
      </c>
      <c r="U2421" t="s">
        <v>229</v>
      </c>
      <c r="V2421" t="s">
        <v>38</v>
      </c>
      <c r="W2421" t="s">
        <v>39</v>
      </c>
      <c r="Y2421">
        <v>2010</v>
      </c>
      <c r="Z2421">
        <v>1</v>
      </c>
      <c r="AA2421" t="s">
        <v>129</v>
      </c>
      <c r="AB2421" t="s">
        <v>1075</v>
      </c>
      <c r="AC2421" s="1">
        <v>40373</v>
      </c>
      <c r="AE2421" t="s">
        <v>41</v>
      </c>
    </row>
    <row r="2422" spans="1:31" x14ac:dyDescent="0.25">
      <c r="A2422">
        <v>2019</v>
      </c>
      <c r="B2422">
        <v>3</v>
      </c>
      <c r="C2422">
        <v>23</v>
      </c>
      <c r="D2422">
        <v>1</v>
      </c>
      <c r="E2422">
        <v>1</v>
      </c>
      <c r="F2422">
        <v>33000</v>
      </c>
      <c r="G2422">
        <v>4366837</v>
      </c>
      <c r="H2422" t="s">
        <v>1073</v>
      </c>
      <c r="I2422" t="s">
        <v>1074</v>
      </c>
      <c r="J2422" t="s">
        <v>34</v>
      </c>
      <c r="K2422">
        <v>0</v>
      </c>
      <c r="L2422">
        <v>232</v>
      </c>
      <c r="M2422">
        <v>30</v>
      </c>
      <c r="N2422">
        <v>0</v>
      </c>
      <c r="O2422">
        <v>0</v>
      </c>
      <c r="P2422">
        <v>0</v>
      </c>
      <c r="Q2422" t="s">
        <v>49</v>
      </c>
      <c r="T2422" t="s">
        <v>73</v>
      </c>
      <c r="U2422" t="s">
        <v>229</v>
      </c>
      <c r="V2422" t="s">
        <v>38</v>
      </c>
      <c r="W2422" t="s">
        <v>39</v>
      </c>
      <c r="Y2422">
        <v>2010</v>
      </c>
      <c r="Z2422">
        <v>1</v>
      </c>
      <c r="AA2422" t="s">
        <v>129</v>
      </c>
      <c r="AB2422" t="s">
        <v>1075</v>
      </c>
      <c r="AC2422" s="1">
        <v>40373</v>
      </c>
      <c r="AE2422" t="s">
        <v>41</v>
      </c>
    </row>
    <row r="2423" spans="1:31" x14ac:dyDescent="0.25">
      <c r="A2423">
        <v>2019</v>
      </c>
      <c r="B2423">
        <v>3</v>
      </c>
      <c r="C2423">
        <v>23</v>
      </c>
      <c r="D2423">
        <v>1</v>
      </c>
      <c r="E2423">
        <v>1</v>
      </c>
      <c r="F2423">
        <v>47000</v>
      </c>
      <c r="G2423">
        <v>4374348</v>
      </c>
      <c r="H2423" t="s">
        <v>1076</v>
      </c>
      <c r="I2423" t="s">
        <v>1077</v>
      </c>
      <c r="J2423" t="s">
        <v>34</v>
      </c>
      <c r="K2423">
        <f>O2423+O2424+O2425+O2426+O2427+O2428+O2429+O2430+O2431</f>
        <v>0</v>
      </c>
      <c r="L2423">
        <v>111</v>
      </c>
      <c r="M2423">
        <v>10</v>
      </c>
      <c r="N2423" t="s">
        <v>72</v>
      </c>
      <c r="O2423">
        <v>0</v>
      </c>
      <c r="P2423">
        <v>0</v>
      </c>
      <c r="Q2423" t="s">
        <v>36</v>
      </c>
      <c r="T2423" t="s">
        <v>73</v>
      </c>
      <c r="U2423" t="s">
        <v>139</v>
      </c>
      <c r="V2423" t="s">
        <v>1059</v>
      </c>
      <c r="W2423" t="s">
        <v>667</v>
      </c>
      <c r="X2423">
        <v>1</v>
      </c>
      <c r="Y2423">
        <v>2017</v>
      </c>
      <c r="Z2423">
        <v>1</v>
      </c>
      <c r="AA2423" t="s">
        <v>1078</v>
      </c>
      <c r="AB2423" t="s">
        <v>1079</v>
      </c>
      <c r="AC2423" s="1">
        <v>42867</v>
      </c>
      <c r="AE2423" t="s">
        <v>41</v>
      </c>
    </row>
    <row r="2424" spans="1:31" x14ac:dyDescent="0.25">
      <c r="A2424">
        <v>2019</v>
      </c>
      <c r="B2424">
        <v>3</v>
      </c>
      <c r="C2424">
        <v>23</v>
      </c>
      <c r="D2424">
        <v>1</v>
      </c>
      <c r="E2424">
        <v>1</v>
      </c>
      <c r="F2424">
        <v>47000</v>
      </c>
      <c r="G2424">
        <v>4374348</v>
      </c>
      <c r="H2424" t="s">
        <v>1076</v>
      </c>
      <c r="I2424" t="s">
        <v>1077</v>
      </c>
      <c r="J2424" t="s">
        <v>34</v>
      </c>
      <c r="K2424">
        <v>0</v>
      </c>
      <c r="L2424">
        <v>113</v>
      </c>
      <c r="M2424">
        <v>30</v>
      </c>
      <c r="N2424">
        <v>0</v>
      </c>
      <c r="O2424">
        <v>0</v>
      </c>
      <c r="P2424">
        <v>0</v>
      </c>
      <c r="Q2424" t="s">
        <v>42</v>
      </c>
      <c r="T2424" t="s">
        <v>73</v>
      </c>
      <c r="U2424" t="s">
        <v>139</v>
      </c>
      <c r="V2424" t="s">
        <v>1062</v>
      </c>
      <c r="W2424" t="s">
        <v>667</v>
      </c>
      <c r="X2424">
        <v>1</v>
      </c>
      <c r="Y2424">
        <v>2017</v>
      </c>
      <c r="Z2424">
        <v>1</v>
      </c>
      <c r="AA2424" t="s">
        <v>1078</v>
      </c>
      <c r="AB2424" t="s">
        <v>1079</v>
      </c>
      <c r="AC2424" s="1">
        <v>42867</v>
      </c>
      <c r="AE2424" t="s">
        <v>41</v>
      </c>
    </row>
    <row r="2425" spans="1:31" x14ac:dyDescent="0.25">
      <c r="A2425">
        <v>2019</v>
      </c>
      <c r="B2425">
        <v>3</v>
      </c>
      <c r="C2425">
        <v>23</v>
      </c>
      <c r="D2425">
        <v>1</v>
      </c>
      <c r="E2425">
        <v>1</v>
      </c>
      <c r="F2425">
        <v>47000</v>
      </c>
      <c r="G2425">
        <v>4374348</v>
      </c>
      <c r="H2425" t="s">
        <v>1076</v>
      </c>
      <c r="I2425" t="s">
        <v>1077</v>
      </c>
      <c r="J2425" t="s">
        <v>34</v>
      </c>
      <c r="K2425">
        <v>0</v>
      </c>
      <c r="L2425">
        <v>114</v>
      </c>
      <c r="M2425">
        <v>10</v>
      </c>
      <c r="N2425">
        <v>0</v>
      </c>
      <c r="O2425">
        <v>0</v>
      </c>
      <c r="P2425">
        <v>0</v>
      </c>
      <c r="Q2425" t="s">
        <v>43</v>
      </c>
      <c r="T2425" t="s">
        <v>73</v>
      </c>
      <c r="U2425" t="s">
        <v>139</v>
      </c>
      <c r="V2425" t="s">
        <v>1063</v>
      </c>
      <c r="W2425" t="s">
        <v>667</v>
      </c>
      <c r="X2425">
        <v>1</v>
      </c>
      <c r="Y2425">
        <v>2017</v>
      </c>
      <c r="Z2425">
        <v>1</v>
      </c>
      <c r="AA2425" t="s">
        <v>1078</v>
      </c>
      <c r="AB2425" t="s">
        <v>1079</v>
      </c>
      <c r="AC2425" s="1">
        <v>42867</v>
      </c>
      <c r="AE2425" t="s">
        <v>41</v>
      </c>
    </row>
    <row r="2426" spans="1:31" x14ac:dyDescent="0.25">
      <c r="A2426">
        <v>2019</v>
      </c>
      <c r="B2426">
        <v>3</v>
      </c>
      <c r="C2426">
        <v>23</v>
      </c>
      <c r="D2426">
        <v>1</v>
      </c>
      <c r="E2426">
        <v>1</v>
      </c>
      <c r="F2426">
        <v>47000</v>
      </c>
      <c r="G2426">
        <v>4374348</v>
      </c>
      <c r="H2426" t="s">
        <v>1076</v>
      </c>
      <c r="I2426" t="s">
        <v>1077</v>
      </c>
      <c r="J2426" t="s">
        <v>34</v>
      </c>
      <c r="K2426">
        <v>0</v>
      </c>
      <c r="L2426">
        <v>123</v>
      </c>
      <c r="M2426">
        <v>30</v>
      </c>
      <c r="N2426">
        <v>0</v>
      </c>
      <c r="O2426">
        <v>0</v>
      </c>
      <c r="P2426">
        <v>0</v>
      </c>
      <c r="Q2426" t="s">
        <v>44</v>
      </c>
      <c r="T2426" t="s">
        <v>73</v>
      </c>
      <c r="U2426" t="s">
        <v>139</v>
      </c>
      <c r="V2426" t="s">
        <v>1064</v>
      </c>
      <c r="W2426" t="s">
        <v>667</v>
      </c>
      <c r="X2426">
        <v>1</v>
      </c>
      <c r="Y2426">
        <v>2017</v>
      </c>
      <c r="Z2426">
        <v>1</v>
      </c>
      <c r="AA2426" t="s">
        <v>1078</v>
      </c>
      <c r="AB2426" t="s">
        <v>1079</v>
      </c>
      <c r="AC2426" s="1">
        <v>42867</v>
      </c>
      <c r="AE2426" t="s">
        <v>41</v>
      </c>
    </row>
    <row r="2427" spans="1:31" x14ac:dyDescent="0.25">
      <c r="A2427">
        <v>2019</v>
      </c>
      <c r="B2427">
        <v>3</v>
      </c>
      <c r="C2427">
        <v>23</v>
      </c>
      <c r="D2427">
        <v>1</v>
      </c>
      <c r="E2427">
        <v>1</v>
      </c>
      <c r="F2427">
        <v>47000</v>
      </c>
      <c r="G2427">
        <v>4374348</v>
      </c>
      <c r="H2427" t="s">
        <v>1076</v>
      </c>
      <c r="I2427" t="s">
        <v>1077</v>
      </c>
      <c r="J2427" t="s">
        <v>34</v>
      </c>
      <c r="K2427">
        <v>0</v>
      </c>
      <c r="L2427">
        <v>125</v>
      </c>
      <c r="M2427">
        <v>30</v>
      </c>
      <c r="N2427">
        <v>0</v>
      </c>
      <c r="O2427">
        <v>0</v>
      </c>
      <c r="P2427">
        <v>0</v>
      </c>
      <c r="Q2427" t="s">
        <v>45</v>
      </c>
      <c r="T2427" t="s">
        <v>73</v>
      </c>
      <c r="U2427" t="s">
        <v>139</v>
      </c>
      <c r="V2427" t="s">
        <v>1065</v>
      </c>
      <c r="W2427" t="s">
        <v>667</v>
      </c>
      <c r="X2427">
        <v>1</v>
      </c>
      <c r="Y2427">
        <v>2017</v>
      </c>
      <c r="Z2427">
        <v>1</v>
      </c>
      <c r="AA2427" t="s">
        <v>1078</v>
      </c>
      <c r="AB2427" t="s">
        <v>1079</v>
      </c>
      <c r="AC2427" s="1">
        <v>42867</v>
      </c>
      <c r="AE2427" t="s">
        <v>41</v>
      </c>
    </row>
    <row r="2428" spans="1:31" x14ac:dyDescent="0.25">
      <c r="A2428">
        <v>2019</v>
      </c>
      <c r="B2428">
        <v>3</v>
      </c>
      <c r="C2428">
        <v>23</v>
      </c>
      <c r="D2428">
        <v>1</v>
      </c>
      <c r="E2428">
        <v>1</v>
      </c>
      <c r="F2428">
        <v>47000</v>
      </c>
      <c r="G2428">
        <v>4374348</v>
      </c>
      <c r="H2428" t="s">
        <v>1076</v>
      </c>
      <c r="I2428" t="s">
        <v>1077</v>
      </c>
      <c r="J2428" t="s">
        <v>34</v>
      </c>
      <c r="K2428">
        <v>0</v>
      </c>
      <c r="L2428">
        <v>131</v>
      </c>
      <c r="M2428">
        <v>30</v>
      </c>
      <c r="N2428">
        <v>0</v>
      </c>
      <c r="O2428">
        <v>0</v>
      </c>
      <c r="P2428">
        <v>0</v>
      </c>
      <c r="Q2428" t="s">
        <v>46</v>
      </c>
      <c r="T2428" t="s">
        <v>73</v>
      </c>
      <c r="U2428" t="s">
        <v>139</v>
      </c>
      <c r="V2428" t="s">
        <v>1066</v>
      </c>
      <c r="W2428" t="s">
        <v>667</v>
      </c>
      <c r="X2428">
        <v>1</v>
      </c>
      <c r="Y2428">
        <v>2017</v>
      </c>
      <c r="Z2428">
        <v>1</v>
      </c>
      <c r="AA2428" t="s">
        <v>1078</v>
      </c>
      <c r="AB2428" t="s">
        <v>1079</v>
      </c>
      <c r="AC2428" s="1">
        <v>42867</v>
      </c>
      <c r="AE2428" t="s">
        <v>41</v>
      </c>
    </row>
    <row r="2429" spans="1:31" x14ac:dyDescent="0.25">
      <c r="A2429">
        <v>2019</v>
      </c>
      <c r="B2429">
        <v>3</v>
      </c>
      <c r="C2429">
        <v>23</v>
      </c>
      <c r="D2429">
        <v>1</v>
      </c>
      <c r="E2429">
        <v>1</v>
      </c>
      <c r="F2429">
        <v>47000</v>
      </c>
      <c r="G2429">
        <v>4374348</v>
      </c>
      <c r="H2429" t="s">
        <v>1076</v>
      </c>
      <c r="I2429" t="s">
        <v>1077</v>
      </c>
      <c r="J2429" t="s">
        <v>34</v>
      </c>
      <c r="K2429">
        <v>0</v>
      </c>
      <c r="L2429">
        <v>133</v>
      </c>
      <c r="M2429">
        <v>30</v>
      </c>
      <c r="N2429">
        <v>0</v>
      </c>
      <c r="O2429">
        <v>0</v>
      </c>
      <c r="P2429">
        <v>0</v>
      </c>
      <c r="Q2429" t="s">
        <v>47</v>
      </c>
      <c r="T2429" t="s">
        <v>73</v>
      </c>
      <c r="U2429" t="s">
        <v>139</v>
      </c>
      <c r="V2429" t="s">
        <v>1067</v>
      </c>
      <c r="W2429" t="s">
        <v>667</v>
      </c>
      <c r="X2429">
        <v>1</v>
      </c>
      <c r="Y2429">
        <v>2017</v>
      </c>
      <c r="Z2429">
        <v>1</v>
      </c>
      <c r="AA2429" t="s">
        <v>1078</v>
      </c>
      <c r="AB2429" t="s">
        <v>1079</v>
      </c>
      <c r="AC2429" s="1">
        <v>42867</v>
      </c>
      <c r="AE2429" t="s">
        <v>41</v>
      </c>
    </row>
    <row r="2430" spans="1:31" x14ac:dyDescent="0.25">
      <c r="A2430">
        <v>2019</v>
      </c>
      <c r="B2430">
        <v>3</v>
      </c>
      <c r="C2430">
        <v>23</v>
      </c>
      <c r="D2430">
        <v>1</v>
      </c>
      <c r="E2430">
        <v>1</v>
      </c>
      <c r="F2430">
        <v>47000</v>
      </c>
      <c r="G2430">
        <v>4374348</v>
      </c>
      <c r="H2430" t="s">
        <v>1076</v>
      </c>
      <c r="I2430" t="s">
        <v>1077</v>
      </c>
      <c r="J2430" t="s">
        <v>34</v>
      </c>
      <c r="K2430">
        <v>0</v>
      </c>
      <c r="L2430">
        <v>199</v>
      </c>
      <c r="M2430">
        <v>30</v>
      </c>
      <c r="N2430">
        <v>0</v>
      </c>
      <c r="O2430">
        <v>0</v>
      </c>
      <c r="P2430">
        <v>0</v>
      </c>
      <c r="Q2430" t="s">
        <v>48</v>
      </c>
      <c r="T2430" t="s">
        <v>73</v>
      </c>
      <c r="U2430" t="s">
        <v>139</v>
      </c>
      <c r="V2430" t="s">
        <v>1068</v>
      </c>
      <c r="W2430" t="s">
        <v>667</v>
      </c>
      <c r="X2430">
        <v>1</v>
      </c>
      <c r="Y2430">
        <v>2017</v>
      </c>
      <c r="Z2430">
        <v>1</v>
      </c>
      <c r="AA2430" t="s">
        <v>1078</v>
      </c>
      <c r="AB2430" t="s">
        <v>1079</v>
      </c>
      <c r="AC2430" s="1">
        <v>42867</v>
      </c>
      <c r="AE2430" t="s">
        <v>41</v>
      </c>
    </row>
    <row r="2431" spans="1:31" x14ac:dyDescent="0.25">
      <c r="A2431">
        <v>2019</v>
      </c>
      <c r="B2431">
        <v>3</v>
      </c>
      <c r="C2431">
        <v>23</v>
      </c>
      <c r="D2431">
        <v>1</v>
      </c>
      <c r="E2431">
        <v>1</v>
      </c>
      <c r="F2431">
        <v>47000</v>
      </c>
      <c r="G2431">
        <v>4374348</v>
      </c>
      <c r="H2431" t="s">
        <v>1076</v>
      </c>
      <c r="I2431" t="s">
        <v>1077</v>
      </c>
      <c r="J2431" t="s">
        <v>34</v>
      </c>
      <c r="K2431">
        <v>0</v>
      </c>
      <c r="L2431">
        <v>232</v>
      </c>
      <c r="M2431">
        <v>30</v>
      </c>
      <c r="N2431">
        <v>0</v>
      </c>
      <c r="O2431">
        <v>0</v>
      </c>
      <c r="P2431">
        <v>0</v>
      </c>
      <c r="Q2431" t="s">
        <v>49</v>
      </c>
      <c r="T2431" t="s">
        <v>73</v>
      </c>
      <c r="U2431" t="s">
        <v>139</v>
      </c>
      <c r="V2431" t="s">
        <v>1069</v>
      </c>
      <c r="W2431" t="s">
        <v>667</v>
      </c>
      <c r="X2431">
        <v>1</v>
      </c>
      <c r="Y2431">
        <v>2017</v>
      </c>
      <c r="Z2431">
        <v>1</v>
      </c>
      <c r="AA2431" t="s">
        <v>1078</v>
      </c>
      <c r="AB2431" t="s">
        <v>1079</v>
      </c>
      <c r="AC2431" s="1">
        <v>42867</v>
      </c>
      <c r="AE2431" t="s">
        <v>41</v>
      </c>
    </row>
    <row r="2432" spans="1:31" x14ac:dyDescent="0.25">
      <c r="A2432">
        <v>2019</v>
      </c>
      <c r="B2432">
        <v>3</v>
      </c>
      <c r="C2432">
        <v>23</v>
      </c>
      <c r="D2432">
        <v>1</v>
      </c>
      <c r="E2432">
        <v>1</v>
      </c>
      <c r="F2432">
        <v>35000</v>
      </c>
      <c r="G2432">
        <v>4430372</v>
      </c>
      <c r="H2432" t="s">
        <v>1080</v>
      </c>
      <c r="I2432" t="s">
        <v>1081</v>
      </c>
      <c r="J2432" t="s">
        <v>34</v>
      </c>
      <c r="K2432">
        <f>O2432+O2433+O2434+O2435+O2436+O2437+O2438+O2439+O2440</f>
        <v>2200000</v>
      </c>
      <c r="L2432">
        <v>111</v>
      </c>
      <c r="M2432">
        <v>10</v>
      </c>
      <c r="N2432" t="s">
        <v>805</v>
      </c>
      <c r="O2432">
        <v>2200000</v>
      </c>
      <c r="P2432">
        <v>2002000</v>
      </c>
      <c r="Q2432" t="s">
        <v>36</v>
      </c>
      <c r="T2432" t="s">
        <v>806</v>
      </c>
      <c r="U2432" t="s">
        <v>169</v>
      </c>
      <c r="V2432" t="s">
        <v>38</v>
      </c>
      <c r="W2432" t="s">
        <v>39</v>
      </c>
      <c r="Y2432">
        <v>2018</v>
      </c>
      <c r="Z2432">
        <v>1</v>
      </c>
      <c r="AA2432" t="s">
        <v>474</v>
      </c>
      <c r="AB2432" t="s">
        <v>1082</v>
      </c>
      <c r="AC2432" s="1">
        <v>43313</v>
      </c>
      <c r="AE2432" t="s">
        <v>41</v>
      </c>
    </row>
    <row r="2433" spans="1:31" x14ac:dyDescent="0.25">
      <c r="A2433">
        <v>2019</v>
      </c>
      <c r="B2433">
        <v>3</v>
      </c>
      <c r="C2433">
        <v>23</v>
      </c>
      <c r="D2433">
        <v>1</v>
      </c>
      <c r="E2433">
        <v>1</v>
      </c>
      <c r="F2433">
        <v>35000</v>
      </c>
      <c r="G2433">
        <v>4430372</v>
      </c>
      <c r="H2433" t="s">
        <v>1080</v>
      </c>
      <c r="I2433" t="s">
        <v>1081</v>
      </c>
      <c r="J2433" t="s">
        <v>34</v>
      </c>
      <c r="K2433">
        <v>0</v>
      </c>
      <c r="L2433">
        <v>113</v>
      </c>
      <c r="M2433">
        <v>30</v>
      </c>
      <c r="N2433">
        <v>0</v>
      </c>
      <c r="O2433">
        <v>0</v>
      </c>
      <c r="P2433">
        <v>0</v>
      </c>
      <c r="Q2433" t="s">
        <v>42</v>
      </c>
      <c r="T2433" t="s">
        <v>806</v>
      </c>
      <c r="U2433" t="s">
        <v>169</v>
      </c>
      <c r="V2433" t="s">
        <v>38</v>
      </c>
      <c r="W2433" t="s">
        <v>39</v>
      </c>
      <c r="Y2433">
        <v>2018</v>
      </c>
      <c r="Z2433">
        <v>1</v>
      </c>
      <c r="AA2433" t="s">
        <v>474</v>
      </c>
      <c r="AB2433" t="s">
        <v>1082</v>
      </c>
      <c r="AC2433" s="1">
        <v>43313</v>
      </c>
      <c r="AE2433" t="s">
        <v>41</v>
      </c>
    </row>
    <row r="2434" spans="1:31" x14ac:dyDescent="0.25">
      <c r="A2434">
        <v>2019</v>
      </c>
      <c r="B2434">
        <v>3</v>
      </c>
      <c r="C2434">
        <v>23</v>
      </c>
      <c r="D2434">
        <v>1</v>
      </c>
      <c r="E2434">
        <v>1</v>
      </c>
      <c r="F2434">
        <v>35000</v>
      </c>
      <c r="G2434">
        <v>4430372</v>
      </c>
      <c r="H2434" t="s">
        <v>1080</v>
      </c>
      <c r="I2434" t="s">
        <v>1081</v>
      </c>
      <c r="J2434" t="s">
        <v>34</v>
      </c>
      <c r="K2434">
        <v>0</v>
      </c>
      <c r="L2434">
        <v>114</v>
      </c>
      <c r="M2434">
        <v>10</v>
      </c>
      <c r="N2434">
        <v>0</v>
      </c>
      <c r="O2434">
        <v>0</v>
      </c>
      <c r="P2434">
        <v>0</v>
      </c>
      <c r="Q2434" t="s">
        <v>43</v>
      </c>
      <c r="T2434" t="s">
        <v>806</v>
      </c>
      <c r="U2434" t="s">
        <v>169</v>
      </c>
      <c r="V2434" t="s">
        <v>38</v>
      </c>
      <c r="W2434" t="s">
        <v>39</v>
      </c>
      <c r="Y2434">
        <v>2018</v>
      </c>
      <c r="Z2434">
        <v>1</v>
      </c>
      <c r="AA2434" t="s">
        <v>474</v>
      </c>
      <c r="AB2434" t="s">
        <v>1082</v>
      </c>
      <c r="AC2434" s="1">
        <v>43313</v>
      </c>
      <c r="AE2434" t="s">
        <v>41</v>
      </c>
    </row>
    <row r="2435" spans="1:31" x14ac:dyDescent="0.25">
      <c r="A2435">
        <v>2019</v>
      </c>
      <c r="B2435">
        <v>3</v>
      </c>
      <c r="C2435">
        <v>23</v>
      </c>
      <c r="D2435">
        <v>1</v>
      </c>
      <c r="E2435">
        <v>1</v>
      </c>
      <c r="F2435">
        <v>35000</v>
      </c>
      <c r="G2435">
        <v>4430372</v>
      </c>
      <c r="H2435" t="s">
        <v>1080</v>
      </c>
      <c r="I2435" t="s">
        <v>1081</v>
      </c>
      <c r="J2435" t="s">
        <v>34</v>
      </c>
      <c r="K2435">
        <v>0</v>
      </c>
      <c r="L2435">
        <v>123</v>
      </c>
      <c r="M2435">
        <v>30</v>
      </c>
      <c r="N2435">
        <v>0</v>
      </c>
      <c r="O2435">
        <v>0</v>
      </c>
      <c r="P2435">
        <v>0</v>
      </c>
      <c r="Q2435" t="s">
        <v>44</v>
      </c>
      <c r="T2435" t="s">
        <v>806</v>
      </c>
      <c r="U2435" t="s">
        <v>169</v>
      </c>
      <c r="V2435" t="s">
        <v>38</v>
      </c>
      <c r="W2435" t="s">
        <v>39</v>
      </c>
      <c r="Y2435">
        <v>2018</v>
      </c>
      <c r="Z2435">
        <v>1</v>
      </c>
      <c r="AA2435" t="s">
        <v>474</v>
      </c>
      <c r="AB2435" t="s">
        <v>1082</v>
      </c>
      <c r="AC2435" s="1">
        <v>43313</v>
      </c>
      <c r="AE2435" t="s">
        <v>41</v>
      </c>
    </row>
    <row r="2436" spans="1:31" x14ac:dyDescent="0.25">
      <c r="A2436">
        <v>2019</v>
      </c>
      <c r="B2436">
        <v>3</v>
      </c>
      <c r="C2436">
        <v>23</v>
      </c>
      <c r="D2436">
        <v>1</v>
      </c>
      <c r="E2436">
        <v>1</v>
      </c>
      <c r="F2436">
        <v>35000</v>
      </c>
      <c r="G2436">
        <v>4430372</v>
      </c>
      <c r="H2436" t="s">
        <v>1080</v>
      </c>
      <c r="I2436" t="s">
        <v>1081</v>
      </c>
      <c r="J2436" t="s">
        <v>34</v>
      </c>
      <c r="K2436">
        <v>0</v>
      </c>
      <c r="L2436">
        <v>125</v>
      </c>
      <c r="M2436">
        <v>30</v>
      </c>
      <c r="N2436">
        <v>0</v>
      </c>
      <c r="O2436">
        <v>0</v>
      </c>
      <c r="P2436">
        <v>0</v>
      </c>
      <c r="Q2436" t="s">
        <v>45</v>
      </c>
      <c r="T2436" t="s">
        <v>806</v>
      </c>
      <c r="U2436" t="s">
        <v>169</v>
      </c>
      <c r="V2436" t="s">
        <v>38</v>
      </c>
      <c r="W2436" t="s">
        <v>39</v>
      </c>
      <c r="Y2436">
        <v>2018</v>
      </c>
      <c r="Z2436">
        <v>1</v>
      </c>
      <c r="AA2436" t="s">
        <v>474</v>
      </c>
      <c r="AB2436" t="s">
        <v>1082</v>
      </c>
      <c r="AC2436" s="1">
        <v>43313</v>
      </c>
      <c r="AE2436" t="s">
        <v>41</v>
      </c>
    </row>
    <row r="2437" spans="1:31" x14ac:dyDescent="0.25">
      <c r="A2437">
        <v>2019</v>
      </c>
      <c r="B2437">
        <v>3</v>
      </c>
      <c r="C2437">
        <v>23</v>
      </c>
      <c r="D2437">
        <v>1</v>
      </c>
      <c r="E2437">
        <v>1</v>
      </c>
      <c r="F2437">
        <v>35000</v>
      </c>
      <c r="G2437">
        <v>4430372</v>
      </c>
      <c r="H2437" t="s">
        <v>1080</v>
      </c>
      <c r="I2437" t="s">
        <v>1081</v>
      </c>
      <c r="J2437" t="s">
        <v>34</v>
      </c>
      <c r="K2437">
        <v>0</v>
      </c>
      <c r="L2437">
        <v>131</v>
      </c>
      <c r="M2437">
        <v>30</v>
      </c>
      <c r="N2437">
        <v>0</v>
      </c>
      <c r="O2437">
        <v>0</v>
      </c>
      <c r="P2437">
        <v>0</v>
      </c>
      <c r="Q2437" t="s">
        <v>46</v>
      </c>
      <c r="T2437" t="s">
        <v>806</v>
      </c>
      <c r="U2437" t="s">
        <v>169</v>
      </c>
      <c r="V2437" t="s">
        <v>38</v>
      </c>
      <c r="W2437" t="s">
        <v>39</v>
      </c>
      <c r="Y2437">
        <v>2018</v>
      </c>
      <c r="Z2437">
        <v>1</v>
      </c>
      <c r="AA2437" t="s">
        <v>474</v>
      </c>
      <c r="AB2437" t="s">
        <v>1082</v>
      </c>
      <c r="AC2437" s="1">
        <v>43313</v>
      </c>
      <c r="AE2437" t="s">
        <v>41</v>
      </c>
    </row>
    <row r="2438" spans="1:31" x14ac:dyDescent="0.25">
      <c r="A2438">
        <v>2019</v>
      </c>
      <c r="B2438">
        <v>3</v>
      </c>
      <c r="C2438">
        <v>23</v>
      </c>
      <c r="D2438">
        <v>1</v>
      </c>
      <c r="E2438">
        <v>1</v>
      </c>
      <c r="F2438">
        <v>35000</v>
      </c>
      <c r="G2438">
        <v>4430372</v>
      </c>
      <c r="H2438" t="s">
        <v>1080</v>
      </c>
      <c r="I2438" t="s">
        <v>1081</v>
      </c>
      <c r="J2438" t="s">
        <v>34</v>
      </c>
      <c r="K2438">
        <v>0</v>
      </c>
      <c r="L2438">
        <v>133</v>
      </c>
      <c r="M2438">
        <v>30</v>
      </c>
      <c r="N2438">
        <v>0</v>
      </c>
      <c r="O2438">
        <v>0</v>
      </c>
      <c r="P2438">
        <v>0</v>
      </c>
      <c r="Q2438" t="s">
        <v>47</v>
      </c>
      <c r="T2438" t="s">
        <v>806</v>
      </c>
      <c r="U2438" t="s">
        <v>169</v>
      </c>
      <c r="V2438" t="s">
        <v>38</v>
      </c>
      <c r="W2438" t="s">
        <v>39</v>
      </c>
      <c r="Y2438">
        <v>2018</v>
      </c>
      <c r="Z2438">
        <v>1</v>
      </c>
      <c r="AA2438" t="s">
        <v>474</v>
      </c>
      <c r="AB2438" t="s">
        <v>1082</v>
      </c>
      <c r="AC2438" s="1">
        <v>43313</v>
      </c>
      <c r="AE2438" t="s">
        <v>41</v>
      </c>
    </row>
    <row r="2439" spans="1:31" x14ac:dyDescent="0.25">
      <c r="A2439">
        <v>2019</v>
      </c>
      <c r="B2439">
        <v>3</v>
      </c>
      <c r="C2439">
        <v>23</v>
      </c>
      <c r="D2439">
        <v>1</v>
      </c>
      <c r="E2439">
        <v>1</v>
      </c>
      <c r="F2439">
        <v>35000</v>
      </c>
      <c r="G2439">
        <v>4430372</v>
      </c>
      <c r="H2439" t="s">
        <v>1080</v>
      </c>
      <c r="I2439" t="s">
        <v>1081</v>
      </c>
      <c r="J2439" t="s">
        <v>34</v>
      </c>
      <c r="K2439">
        <v>0</v>
      </c>
      <c r="L2439">
        <v>199</v>
      </c>
      <c r="M2439">
        <v>30</v>
      </c>
      <c r="N2439">
        <v>0</v>
      </c>
      <c r="O2439">
        <v>0</v>
      </c>
      <c r="P2439">
        <v>0</v>
      </c>
      <c r="Q2439" t="s">
        <v>48</v>
      </c>
      <c r="T2439" t="s">
        <v>806</v>
      </c>
      <c r="U2439" t="s">
        <v>169</v>
      </c>
      <c r="V2439" t="s">
        <v>38</v>
      </c>
      <c r="W2439" t="s">
        <v>39</v>
      </c>
      <c r="Y2439">
        <v>2018</v>
      </c>
      <c r="Z2439">
        <v>1</v>
      </c>
      <c r="AA2439" t="s">
        <v>474</v>
      </c>
      <c r="AB2439" t="s">
        <v>1082</v>
      </c>
      <c r="AC2439" s="1">
        <v>43313</v>
      </c>
      <c r="AE2439" t="s">
        <v>41</v>
      </c>
    </row>
    <row r="2440" spans="1:31" x14ac:dyDescent="0.25">
      <c r="A2440">
        <v>2019</v>
      </c>
      <c r="B2440">
        <v>3</v>
      </c>
      <c r="C2440">
        <v>23</v>
      </c>
      <c r="D2440">
        <v>1</v>
      </c>
      <c r="E2440">
        <v>1</v>
      </c>
      <c r="F2440">
        <v>35000</v>
      </c>
      <c r="G2440">
        <v>4430372</v>
      </c>
      <c r="H2440" t="s">
        <v>1080</v>
      </c>
      <c r="I2440" t="s">
        <v>1081</v>
      </c>
      <c r="J2440" t="s">
        <v>34</v>
      </c>
      <c r="K2440">
        <v>0</v>
      </c>
      <c r="L2440">
        <v>232</v>
      </c>
      <c r="M2440">
        <v>30</v>
      </c>
      <c r="N2440">
        <v>0</v>
      </c>
      <c r="O2440">
        <v>0</v>
      </c>
      <c r="P2440">
        <v>0</v>
      </c>
      <c r="Q2440" t="s">
        <v>49</v>
      </c>
      <c r="T2440" t="s">
        <v>806</v>
      </c>
      <c r="U2440" t="s">
        <v>169</v>
      </c>
      <c r="V2440" t="s">
        <v>38</v>
      </c>
      <c r="W2440" t="s">
        <v>39</v>
      </c>
      <c r="Y2440">
        <v>2018</v>
      </c>
      <c r="Z2440">
        <v>1</v>
      </c>
      <c r="AA2440" t="s">
        <v>474</v>
      </c>
      <c r="AB2440" t="s">
        <v>1082</v>
      </c>
      <c r="AC2440" s="1">
        <v>43313</v>
      </c>
      <c r="AE2440" t="s">
        <v>41</v>
      </c>
    </row>
    <row r="2441" spans="1:31" x14ac:dyDescent="0.25">
      <c r="A2441">
        <v>2019</v>
      </c>
      <c r="B2441">
        <v>3</v>
      </c>
      <c r="C2441">
        <v>23</v>
      </c>
      <c r="D2441">
        <v>1</v>
      </c>
      <c r="E2441">
        <v>1</v>
      </c>
      <c r="F2441">
        <v>9100</v>
      </c>
      <c r="G2441">
        <v>4476840</v>
      </c>
      <c r="H2441" t="s">
        <v>1083</v>
      </c>
      <c r="I2441" t="s">
        <v>1084</v>
      </c>
      <c r="J2441" t="s">
        <v>34</v>
      </c>
      <c r="K2441">
        <f>O2441+O2442+O2443+O2444+O2445+O2446+O2447+O2448+O2449</f>
        <v>4550000</v>
      </c>
      <c r="L2441">
        <v>111</v>
      </c>
      <c r="M2441">
        <v>30</v>
      </c>
      <c r="N2441" t="s">
        <v>128</v>
      </c>
      <c r="O2441">
        <v>3500000</v>
      </c>
      <c r="P2441">
        <v>3185000</v>
      </c>
      <c r="Q2441" t="s">
        <v>36</v>
      </c>
      <c r="T2441" t="s">
        <v>37</v>
      </c>
      <c r="U2441" t="s">
        <v>1429</v>
      </c>
      <c r="V2441" t="s">
        <v>38</v>
      </c>
      <c r="W2441" t="s">
        <v>39</v>
      </c>
      <c r="Y2441">
        <v>2014</v>
      </c>
      <c r="Z2441">
        <v>1</v>
      </c>
      <c r="AA2441" t="s">
        <v>413</v>
      </c>
      <c r="AB2441" t="s">
        <v>1085</v>
      </c>
      <c r="AC2441" s="1">
        <v>41869</v>
      </c>
      <c r="AE2441" t="s">
        <v>41</v>
      </c>
    </row>
    <row r="2442" spans="1:31" x14ac:dyDescent="0.25">
      <c r="A2442">
        <v>2019</v>
      </c>
      <c r="B2442">
        <v>3</v>
      </c>
      <c r="C2442">
        <v>23</v>
      </c>
      <c r="D2442">
        <v>1</v>
      </c>
      <c r="E2442">
        <v>1</v>
      </c>
      <c r="F2442">
        <v>9100</v>
      </c>
      <c r="G2442">
        <v>4476840</v>
      </c>
      <c r="H2442" t="s">
        <v>1083</v>
      </c>
      <c r="I2442" t="s">
        <v>1084</v>
      </c>
      <c r="J2442" t="s">
        <v>34</v>
      </c>
      <c r="K2442">
        <v>0</v>
      </c>
      <c r="L2442">
        <v>113</v>
      </c>
      <c r="M2442">
        <v>30</v>
      </c>
      <c r="N2442">
        <v>0</v>
      </c>
      <c r="O2442">
        <v>0</v>
      </c>
      <c r="P2442">
        <v>0</v>
      </c>
      <c r="Q2442" t="s">
        <v>42</v>
      </c>
      <c r="T2442" t="s">
        <v>37</v>
      </c>
      <c r="U2442" t="s">
        <v>1429</v>
      </c>
      <c r="V2442" t="s">
        <v>38</v>
      </c>
      <c r="W2442" t="s">
        <v>39</v>
      </c>
      <c r="Y2442">
        <v>2014</v>
      </c>
      <c r="Z2442">
        <v>1</v>
      </c>
      <c r="AA2442" t="s">
        <v>413</v>
      </c>
      <c r="AB2442" t="s">
        <v>1085</v>
      </c>
      <c r="AC2442" s="1">
        <v>41869</v>
      </c>
      <c r="AE2442" t="s">
        <v>41</v>
      </c>
    </row>
    <row r="2443" spans="1:31" x14ac:dyDescent="0.25">
      <c r="A2443">
        <v>2019</v>
      </c>
      <c r="B2443">
        <v>3</v>
      </c>
      <c r="C2443">
        <v>23</v>
      </c>
      <c r="D2443">
        <v>1</v>
      </c>
      <c r="E2443">
        <v>1</v>
      </c>
      <c r="F2443">
        <v>9100</v>
      </c>
      <c r="G2443">
        <v>4476840</v>
      </c>
      <c r="H2443" t="s">
        <v>1083</v>
      </c>
      <c r="I2443" t="s">
        <v>1084</v>
      </c>
      <c r="J2443" t="s">
        <v>34</v>
      </c>
      <c r="K2443">
        <v>0</v>
      </c>
      <c r="L2443">
        <v>114</v>
      </c>
      <c r="M2443">
        <v>30</v>
      </c>
      <c r="N2443">
        <v>0</v>
      </c>
      <c r="O2443">
        <v>0</v>
      </c>
      <c r="P2443">
        <v>0</v>
      </c>
      <c r="Q2443" t="s">
        <v>43</v>
      </c>
      <c r="T2443" t="s">
        <v>37</v>
      </c>
      <c r="U2443" t="s">
        <v>1429</v>
      </c>
      <c r="V2443" t="s">
        <v>38</v>
      </c>
      <c r="W2443" t="s">
        <v>39</v>
      </c>
      <c r="Y2443">
        <v>2014</v>
      </c>
      <c r="Z2443">
        <v>1</v>
      </c>
      <c r="AA2443" t="s">
        <v>413</v>
      </c>
      <c r="AB2443" t="s">
        <v>1085</v>
      </c>
      <c r="AC2443" s="1">
        <v>41869</v>
      </c>
      <c r="AE2443" t="s">
        <v>41</v>
      </c>
    </row>
    <row r="2444" spans="1:31" x14ac:dyDescent="0.25">
      <c r="A2444">
        <v>2019</v>
      </c>
      <c r="B2444">
        <v>3</v>
      </c>
      <c r="C2444">
        <v>23</v>
      </c>
      <c r="D2444">
        <v>1</v>
      </c>
      <c r="E2444">
        <v>1</v>
      </c>
      <c r="F2444">
        <v>9100</v>
      </c>
      <c r="G2444">
        <v>4476840</v>
      </c>
      <c r="H2444" t="s">
        <v>1083</v>
      </c>
      <c r="I2444" t="s">
        <v>1084</v>
      </c>
      <c r="J2444" t="s">
        <v>34</v>
      </c>
      <c r="K2444">
        <v>0</v>
      </c>
      <c r="L2444">
        <v>123</v>
      </c>
      <c r="M2444">
        <v>30</v>
      </c>
      <c r="N2444">
        <v>0</v>
      </c>
      <c r="O2444">
        <v>0</v>
      </c>
      <c r="P2444">
        <v>0</v>
      </c>
      <c r="Q2444" t="s">
        <v>44</v>
      </c>
      <c r="T2444" t="s">
        <v>37</v>
      </c>
      <c r="U2444" t="s">
        <v>1429</v>
      </c>
      <c r="V2444" t="s">
        <v>38</v>
      </c>
      <c r="W2444" t="s">
        <v>39</v>
      </c>
      <c r="Y2444">
        <v>2014</v>
      </c>
      <c r="Z2444">
        <v>1</v>
      </c>
      <c r="AA2444" t="s">
        <v>413</v>
      </c>
      <c r="AB2444" t="s">
        <v>1085</v>
      </c>
      <c r="AC2444" s="1">
        <v>41869</v>
      </c>
      <c r="AE2444" t="s">
        <v>41</v>
      </c>
    </row>
    <row r="2445" spans="1:31" x14ac:dyDescent="0.25">
      <c r="A2445">
        <v>2019</v>
      </c>
      <c r="B2445">
        <v>3</v>
      </c>
      <c r="C2445">
        <v>23</v>
      </c>
      <c r="D2445">
        <v>1</v>
      </c>
      <c r="E2445">
        <v>1</v>
      </c>
      <c r="F2445">
        <v>9100</v>
      </c>
      <c r="G2445">
        <v>4476840</v>
      </c>
      <c r="H2445" t="s">
        <v>1083</v>
      </c>
      <c r="I2445" t="s">
        <v>1084</v>
      </c>
      <c r="J2445" t="s">
        <v>34</v>
      </c>
      <c r="K2445">
        <v>0</v>
      </c>
      <c r="L2445">
        <v>125</v>
      </c>
      <c r="M2445">
        <v>30</v>
      </c>
      <c r="N2445">
        <v>0</v>
      </c>
      <c r="O2445">
        <v>0</v>
      </c>
      <c r="P2445">
        <v>0</v>
      </c>
      <c r="Q2445" t="s">
        <v>45</v>
      </c>
      <c r="T2445" t="s">
        <v>37</v>
      </c>
      <c r="U2445" t="s">
        <v>1429</v>
      </c>
      <c r="V2445" t="s">
        <v>38</v>
      </c>
      <c r="W2445" t="s">
        <v>39</v>
      </c>
      <c r="Y2445">
        <v>2014</v>
      </c>
      <c r="Z2445">
        <v>1</v>
      </c>
      <c r="AA2445" t="s">
        <v>413</v>
      </c>
      <c r="AB2445" t="s">
        <v>1085</v>
      </c>
      <c r="AC2445" s="1">
        <v>41869</v>
      </c>
      <c r="AE2445" t="s">
        <v>41</v>
      </c>
    </row>
    <row r="2446" spans="1:31" x14ac:dyDescent="0.25">
      <c r="A2446">
        <v>2019</v>
      </c>
      <c r="B2446">
        <v>3</v>
      </c>
      <c r="C2446">
        <v>23</v>
      </c>
      <c r="D2446">
        <v>1</v>
      </c>
      <c r="E2446">
        <v>1</v>
      </c>
      <c r="F2446">
        <v>9100</v>
      </c>
      <c r="G2446">
        <v>4476840</v>
      </c>
      <c r="H2446" t="s">
        <v>1083</v>
      </c>
      <c r="I2446" t="s">
        <v>1084</v>
      </c>
      <c r="J2446" t="s">
        <v>34</v>
      </c>
      <c r="K2446">
        <v>0</v>
      </c>
      <c r="L2446">
        <v>131</v>
      </c>
      <c r="M2446">
        <v>30</v>
      </c>
      <c r="N2446">
        <v>0</v>
      </c>
      <c r="O2446">
        <v>0</v>
      </c>
      <c r="P2446">
        <v>0</v>
      </c>
      <c r="Q2446" t="s">
        <v>46</v>
      </c>
      <c r="T2446" t="s">
        <v>37</v>
      </c>
      <c r="U2446" t="s">
        <v>1429</v>
      </c>
      <c r="V2446" t="s">
        <v>38</v>
      </c>
      <c r="W2446" t="s">
        <v>39</v>
      </c>
      <c r="Y2446">
        <v>2014</v>
      </c>
      <c r="Z2446">
        <v>1</v>
      </c>
      <c r="AA2446" t="s">
        <v>413</v>
      </c>
      <c r="AB2446" t="s">
        <v>1085</v>
      </c>
      <c r="AC2446" s="1">
        <v>41869</v>
      </c>
      <c r="AE2446" t="s">
        <v>41</v>
      </c>
    </row>
    <row r="2447" spans="1:31" x14ac:dyDescent="0.25">
      <c r="A2447">
        <v>2019</v>
      </c>
      <c r="B2447">
        <v>3</v>
      </c>
      <c r="C2447">
        <v>23</v>
      </c>
      <c r="D2447">
        <v>1</v>
      </c>
      <c r="E2447">
        <v>1</v>
      </c>
      <c r="F2447">
        <v>9100</v>
      </c>
      <c r="G2447">
        <v>4476840</v>
      </c>
      <c r="H2447" t="s">
        <v>1083</v>
      </c>
      <c r="I2447" t="s">
        <v>1084</v>
      </c>
      <c r="J2447" t="s">
        <v>34</v>
      </c>
      <c r="K2447">
        <v>0</v>
      </c>
      <c r="L2447">
        <v>133</v>
      </c>
      <c r="M2447">
        <v>30</v>
      </c>
      <c r="N2447">
        <v>0</v>
      </c>
      <c r="O2447">
        <v>1050000</v>
      </c>
      <c r="P2447">
        <v>1050000</v>
      </c>
      <c r="Q2447" t="s">
        <v>47</v>
      </c>
      <c r="T2447" t="s">
        <v>37</v>
      </c>
      <c r="U2447" t="s">
        <v>1429</v>
      </c>
      <c r="V2447" t="s">
        <v>38</v>
      </c>
      <c r="W2447" t="s">
        <v>39</v>
      </c>
      <c r="Y2447">
        <v>2014</v>
      </c>
      <c r="Z2447">
        <v>1</v>
      </c>
      <c r="AA2447" t="s">
        <v>413</v>
      </c>
      <c r="AB2447" t="s">
        <v>1085</v>
      </c>
      <c r="AC2447" s="1">
        <v>41869</v>
      </c>
      <c r="AE2447" t="s">
        <v>41</v>
      </c>
    </row>
    <row r="2448" spans="1:31" x14ac:dyDescent="0.25">
      <c r="A2448">
        <v>2019</v>
      </c>
      <c r="B2448">
        <v>3</v>
      </c>
      <c r="C2448">
        <v>23</v>
      </c>
      <c r="D2448">
        <v>1</v>
      </c>
      <c r="E2448">
        <v>1</v>
      </c>
      <c r="F2448">
        <v>9100</v>
      </c>
      <c r="G2448">
        <v>4476840</v>
      </c>
      <c r="H2448" t="s">
        <v>1083</v>
      </c>
      <c r="I2448" t="s">
        <v>1084</v>
      </c>
      <c r="J2448" t="s">
        <v>34</v>
      </c>
      <c r="K2448">
        <v>0</v>
      </c>
      <c r="L2448">
        <v>199</v>
      </c>
      <c r="M2448">
        <v>30</v>
      </c>
      <c r="N2448">
        <v>0</v>
      </c>
      <c r="O2448">
        <v>0</v>
      </c>
      <c r="P2448">
        <v>0</v>
      </c>
      <c r="Q2448" t="s">
        <v>48</v>
      </c>
      <c r="T2448" t="s">
        <v>37</v>
      </c>
      <c r="U2448" t="s">
        <v>1429</v>
      </c>
      <c r="V2448" t="s">
        <v>38</v>
      </c>
      <c r="W2448" t="s">
        <v>39</v>
      </c>
      <c r="Y2448">
        <v>2014</v>
      </c>
      <c r="Z2448">
        <v>1</v>
      </c>
      <c r="AA2448" t="s">
        <v>413</v>
      </c>
      <c r="AB2448" t="s">
        <v>1085</v>
      </c>
      <c r="AC2448" s="1">
        <v>41869</v>
      </c>
      <c r="AE2448" t="s">
        <v>41</v>
      </c>
    </row>
    <row r="2449" spans="1:31" x14ac:dyDescent="0.25">
      <c r="A2449">
        <v>2019</v>
      </c>
      <c r="B2449">
        <v>3</v>
      </c>
      <c r="C2449">
        <v>23</v>
      </c>
      <c r="D2449">
        <v>1</v>
      </c>
      <c r="E2449">
        <v>1</v>
      </c>
      <c r="F2449">
        <v>9100</v>
      </c>
      <c r="G2449">
        <v>4476840</v>
      </c>
      <c r="H2449" t="s">
        <v>1083</v>
      </c>
      <c r="I2449" t="s">
        <v>1084</v>
      </c>
      <c r="J2449" t="s">
        <v>34</v>
      </c>
      <c r="K2449">
        <v>0</v>
      </c>
      <c r="L2449">
        <v>232</v>
      </c>
      <c r="M2449">
        <v>30</v>
      </c>
      <c r="N2449">
        <v>0</v>
      </c>
      <c r="O2449">
        <v>0</v>
      </c>
      <c r="P2449">
        <v>0</v>
      </c>
      <c r="Q2449" t="s">
        <v>49</v>
      </c>
      <c r="T2449" t="s">
        <v>37</v>
      </c>
      <c r="U2449" t="s">
        <v>1429</v>
      </c>
      <c r="V2449" t="s">
        <v>38</v>
      </c>
      <c r="W2449" t="s">
        <v>39</v>
      </c>
      <c r="Y2449">
        <v>2014</v>
      </c>
      <c r="Z2449">
        <v>1</v>
      </c>
      <c r="AA2449" t="s">
        <v>413</v>
      </c>
      <c r="AB2449" t="s">
        <v>1085</v>
      </c>
      <c r="AC2449" s="1">
        <v>41869</v>
      </c>
      <c r="AE2449" t="s">
        <v>41</v>
      </c>
    </row>
    <row r="2450" spans="1:31" x14ac:dyDescent="0.25">
      <c r="A2450">
        <v>2019</v>
      </c>
      <c r="B2450">
        <v>3</v>
      </c>
      <c r="C2450">
        <v>23</v>
      </c>
      <c r="D2450">
        <v>1</v>
      </c>
      <c r="E2450">
        <v>1</v>
      </c>
      <c r="F2450">
        <v>31000</v>
      </c>
      <c r="G2450">
        <v>4486421</v>
      </c>
      <c r="H2450" t="s">
        <v>1086</v>
      </c>
      <c r="I2450" t="s">
        <v>1087</v>
      </c>
      <c r="J2450" t="s">
        <v>34</v>
      </c>
      <c r="K2450">
        <f>O2450+O2451+O2452+O2453+O2454+O2455+O2456+O2457+O2458</f>
        <v>2839408</v>
      </c>
      <c r="L2450">
        <v>111</v>
      </c>
      <c r="M2450">
        <v>10</v>
      </c>
      <c r="N2450" t="s">
        <v>160</v>
      </c>
      <c r="O2450">
        <v>2600000</v>
      </c>
      <c r="P2450">
        <v>2366000</v>
      </c>
      <c r="Q2450" t="s">
        <v>36</v>
      </c>
      <c r="T2450" t="s">
        <v>73</v>
      </c>
      <c r="U2450" t="s">
        <v>346</v>
      </c>
      <c r="V2450" t="s">
        <v>38</v>
      </c>
      <c r="W2450" t="s">
        <v>170</v>
      </c>
      <c r="X2450">
        <v>5</v>
      </c>
      <c r="Y2450">
        <v>2013</v>
      </c>
      <c r="Z2450">
        <v>1</v>
      </c>
      <c r="AA2450" t="s">
        <v>75</v>
      </c>
      <c r="AB2450" t="s">
        <v>946</v>
      </c>
      <c r="AC2450" s="1">
        <v>41395</v>
      </c>
      <c r="AE2450" t="s">
        <v>41</v>
      </c>
    </row>
    <row r="2451" spans="1:31" x14ac:dyDescent="0.25">
      <c r="A2451">
        <v>2019</v>
      </c>
      <c r="B2451">
        <v>3</v>
      </c>
      <c r="C2451">
        <v>23</v>
      </c>
      <c r="D2451">
        <v>1</v>
      </c>
      <c r="E2451">
        <v>1</v>
      </c>
      <c r="F2451">
        <v>31000</v>
      </c>
      <c r="G2451">
        <v>4486421</v>
      </c>
      <c r="H2451" t="s">
        <v>1086</v>
      </c>
      <c r="I2451" t="s">
        <v>1087</v>
      </c>
      <c r="J2451" t="s">
        <v>34</v>
      </c>
      <c r="K2451">
        <v>0</v>
      </c>
      <c r="L2451">
        <v>113</v>
      </c>
      <c r="M2451">
        <v>30</v>
      </c>
      <c r="N2451">
        <v>0</v>
      </c>
      <c r="O2451">
        <v>0</v>
      </c>
      <c r="P2451">
        <v>0</v>
      </c>
      <c r="Q2451" t="s">
        <v>42</v>
      </c>
      <c r="T2451" t="s">
        <v>73</v>
      </c>
      <c r="U2451" t="s">
        <v>346</v>
      </c>
      <c r="V2451" t="s">
        <v>38</v>
      </c>
      <c r="W2451" t="s">
        <v>170</v>
      </c>
      <c r="X2451">
        <v>5</v>
      </c>
      <c r="Y2451">
        <v>2013</v>
      </c>
      <c r="Z2451">
        <v>1</v>
      </c>
      <c r="AA2451" t="s">
        <v>75</v>
      </c>
      <c r="AB2451" t="s">
        <v>946</v>
      </c>
      <c r="AC2451" s="1">
        <v>41395</v>
      </c>
      <c r="AE2451" t="s">
        <v>41</v>
      </c>
    </row>
    <row r="2452" spans="1:31" x14ac:dyDescent="0.25">
      <c r="A2452">
        <v>2019</v>
      </c>
      <c r="B2452">
        <v>3</v>
      </c>
      <c r="C2452">
        <v>23</v>
      </c>
      <c r="D2452">
        <v>1</v>
      </c>
      <c r="E2452">
        <v>1</v>
      </c>
      <c r="F2452">
        <v>31000</v>
      </c>
      <c r="G2452">
        <v>4486421</v>
      </c>
      <c r="H2452" t="s">
        <v>1086</v>
      </c>
      <c r="I2452" t="s">
        <v>1087</v>
      </c>
      <c r="J2452" t="s">
        <v>34</v>
      </c>
      <c r="K2452">
        <v>0</v>
      </c>
      <c r="L2452">
        <v>114</v>
      </c>
      <c r="M2452">
        <v>10</v>
      </c>
      <c r="N2452">
        <v>0</v>
      </c>
      <c r="O2452">
        <v>0</v>
      </c>
      <c r="P2452">
        <v>0</v>
      </c>
      <c r="Q2452" t="s">
        <v>43</v>
      </c>
      <c r="T2452" t="s">
        <v>73</v>
      </c>
      <c r="U2452" t="s">
        <v>346</v>
      </c>
      <c r="V2452" t="s">
        <v>38</v>
      </c>
      <c r="W2452" t="s">
        <v>170</v>
      </c>
      <c r="X2452">
        <v>5</v>
      </c>
      <c r="Y2452">
        <v>2013</v>
      </c>
      <c r="Z2452">
        <v>1</v>
      </c>
      <c r="AA2452" t="s">
        <v>75</v>
      </c>
      <c r="AB2452" t="s">
        <v>946</v>
      </c>
      <c r="AC2452" s="1">
        <v>41395</v>
      </c>
      <c r="AE2452" t="s">
        <v>41</v>
      </c>
    </row>
    <row r="2453" spans="1:31" x14ac:dyDescent="0.25">
      <c r="A2453">
        <v>2019</v>
      </c>
      <c r="B2453">
        <v>3</v>
      </c>
      <c r="C2453">
        <v>23</v>
      </c>
      <c r="D2453">
        <v>1</v>
      </c>
      <c r="E2453">
        <v>1</v>
      </c>
      <c r="F2453">
        <v>31000</v>
      </c>
      <c r="G2453">
        <v>4486421</v>
      </c>
      <c r="H2453" t="s">
        <v>1086</v>
      </c>
      <c r="I2453" t="s">
        <v>1087</v>
      </c>
      <c r="J2453" t="s">
        <v>34</v>
      </c>
      <c r="K2453">
        <v>0</v>
      </c>
      <c r="L2453">
        <v>123</v>
      </c>
      <c r="M2453">
        <v>30</v>
      </c>
      <c r="N2453">
        <v>0</v>
      </c>
      <c r="O2453">
        <v>239408</v>
      </c>
      <c r="P2453">
        <v>239408</v>
      </c>
      <c r="Q2453" t="s">
        <v>44</v>
      </c>
      <c r="T2453" t="s">
        <v>73</v>
      </c>
      <c r="U2453" t="s">
        <v>346</v>
      </c>
      <c r="V2453" t="s">
        <v>38</v>
      </c>
      <c r="W2453" t="s">
        <v>170</v>
      </c>
      <c r="X2453">
        <v>5</v>
      </c>
      <c r="Y2453">
        <v>2013</v>
      </c>
      <c r="Z2453">
        <v>1</v>
      </c>
      <c r="AA2453" t="s">
        <v>75</v>
      </c>
      <c r="AB2453" t="s">
        <v>946</v>
      </c>
      <c r="AC2453" s="1">
        <v>41395</v>
      </c>
      <c r="AE2453" t="s">
        <v>41</v>
      </c>
    </row>
    <row r="2454" spans="1:31" x14ac:dyDescent="0.25">
      <c r="A2454">
        <v>2019</v>
      </c>
      <c r="B2454">
        <v>3</v>
      </c>
      <c r="C2454">
        <v>23</v>
      </c>
      <c r="D2454">
        <v>1</v>
      </c>
      <c r="E2454">
        <v>1</v>
      </c>
      <c r="F2454">
        <v>31000</v>
      </c>
      <c r="G2454">
        <v>4486421</v>
      </c>
      <c r="H2454" t="s">
        <v>1086</v>
      </c>
      <c r="I2454" t="s">
        <v>1087</v>
      </c>
      <c r="J2454" t="s">
        <v>34</v>
      </c>
      <c r="K2454">
        <v>0</v>
      </c>
      <c r="L2454">
        <v>125</v>
      </c>
      <c r="M2454">
        <v>30</v>
      </c>
      <c r="N2454">
        <v>0</v>
      </c>
      <c r="O2454">
        <v>0</v>
      </c>
      <c r="P2454">
        <v>0</v>
      </c>
      <c r="Q2454" t="s">
        <v>45</v>
      </c>
      <c r="T2454" t="s">
        <v>73</v>
      </c>
      <c r="U2454" t="s">
        <v>346</v>
      </c>
      <c r="V2454" t="s">
        <v>38</v>
      </c>
      <c r="W2454" t="s">
        <v>170</v>
      </c>
      <c r="X2454">
        <v>5</v>
      </c>
      <c r="Y2454">
        <v>2013</v>
      </c>
      <c r="Z2454">
        <v>1</v>
      </c>
      <c r="AA2454" t="s">
        <v>75</v>
      </c>
      <c r="AB2454" t="s">
        <v>946</v>
      </c>
      <c r="AC2454" s="1">
        <v>41395</v>
      </c>
      <c r="AE2454" t="s">
        <v>41</v>
      </c>
    </row>
    <row r="2455" spans="1:31" x14ac:dyDescent="0.25">
      <c r="A2455">
        <v>2019</v>
      </c>
      <c r="B2455">
        <v>3</v>
      </c>
      <c r="C2455">
        <v>23</v>
      </c>
      <c r="D2455">
        <v>1</v>
      </c>
      <c r="E2455">
        <v>1</v>
      </c>
      <c r="F2455">
        <v>31000</v>
      </c>
      <c r="G2455">
        <v>4486421</v>
      </c>
      <c r="H2455" t="s">
        <v>1086</v>
      </c>
      <c r="I2455" t="s">
        <v>1087</v>
      </c>
      <c r="J2455" t="s">
        <v>34</v>
      </c>
      <c r="K2455">
        <v>0</v>
      </c>
      <c r="L2455">
        <v>131</v>
      </c>
      <c r="M2455">
        <v>30</v>
      </c>
      <c r="N2455">
        <v>0</v>
      </c>
      <c r="O2455">
        <v>0</v>
      </c>
      <c r="P2455">
        <v>0</v>
      </c>
      <c r="Q2455" t="s">
        <v>46</v>
      </c>
      <c r="T2455" t="s">
        <v>73</v>
      </c>
      <c r="U2455" t="s">
        <v>346</v>
      </c>
      <c r="V2455" t="s">
        <v>38</v>
      </c>
      <c r="W2455" t="s">
        <v>170</v>
      </c>
      <c r="X2455">
        <v>5</v>
      </c>
      <c r="Y2455">
        <v>2013</v>
      </c>
      <c r="Z2455">
        <v>1</v>
      </c>
      <c r="AA2455" t="s">
        <v>75</v>
      </c>
      <c r="AB2455" t="s">
        <v>946</v>
      </c>
      <c r="AC2455" s="1">
        <v>41395</v>
      </c>
      <c r="AE2455" t="s">
        <v>41</v>
      </c>
    </row>
    <row r="2456" spans="1:31" x14ac:dyDescent="0.25">
      <c r="A2456">
        <v>2019</v>
      </c>
      <c r="B2456">
        <v>3</v>
      </c>
      <c r="C2456">
        <v>23</v>
      </c>
      <c r="D2456">
        <v>1</v>
      </c>
      <c r="E2456">
        <v>1</v>
      </c>
      <c r="F2456">
        <v>31000</v>
      </c>
      <c r="G2456">
        <v>4486421</v>
      </c>
      <c r="H2456" t="s">
        <v>1086</v>
      </c>
      <c r="I2456" t="s">
        <v>1087</v>
      </c>
      <c r="J2456" t="s">
        <v>34</v>
      </c>
      <c r="K2456">
        <v>0</v>
      </c>
      <c r="L2456">
        <v>133</v>
      </c>
      <c r="M2456">
        <v>30</v>
      </c>
      <c r="N2456">
        <v>0</v>
      </c>
      <c r="O2456">
        <v>0</v>
      </c>
      <c r="P2456">
        <v>0</v>
      </c>
      <c r="Q2456" t="s">
        <v>47</v>
      </c>
      <c r="T2456" t="s">
        <v>73</v>
      </c>
      <c r="U2456" t="s">
        <v>346</v>
      </c>
      <c r="V2456" t="s">
        <v>38</v>
      </c>
      <c r="W2456" t="s">
        <v>170</v>
      </c>
      <c r="X2456">
        <v>5</v>
      </c>
      <c r="Y2456">
        <v>2013</v>
      </c>
      <c r="Z2456">
        <v>1</v>
      </c>
      <c r="AA2456" t="s">
        <v>75</v>
      </c>
      <c r="AB2456" t="s">
        <v>946</v>
      </c>
      <c r="AC2456" s="1">
        <v>41395</v>
      </c>
      <c r="AE2456" t="s">
        <v>41</v>
      </c>
    </row>
    <row r="2457" spans="1:31" x14ac:dyDescent="0.25">
      <c r="A2457">
        <v>2019</v>
      </c>
      <c r="B2457">
        <v>3</v>
      </c>
      <c r="C2457">
        <v>23</v>
      </c>
      <c r="D2457">
        <v>1</v>
      </c>
      <c r="E2457">
        <v>1</v>
      </c>
      <c r="F2457">
        <v>31000</v>
      </c>
      <c r="G2457">
        <v>4486421</v>
      </c>
      <c r="H2457" t="s">
        <v>1086</v>
      </c>
      <c r="I2457" t="s">
        <v>1087</v>
      </c>
      <c r="J2457" t="s">
        <v>34</v>
      </c>
      <c r="K2457">
        <v>0</v>
      </c>
      <c r="L2457">
        <v>199</v>
      </c>
      <c r="M2457">
        <v>30</v>
      </c>
      <c r="N2457">
        <v>0</v>
      </c>
      <c r="O2457">
        <v>0</v>
      </c>
      <c r="P2457">
        <v>0</v>
      </c>
      <c r="Q2457" t="s">
        <v>48</v>
      </c>
      <c r="T2457" t="s">
        <v>73</v>
      </c>
      <c r="U2457" t="s">
        <v>346</v>
      </c>
      <c r="V2457" t="s">
        <v>38</v>
      </c>
      <c r="W2457" t="s">
        <v>170</v>
      </c>
      <c r="X2457">
        <v>5</v>
      </c>
      <c r="Y2457">
        <v>2013</v>
      </c>
      <c r="Z2457">
        <v>1</v>
      </c>
      <c r="AA2457" t="s">
        <v>75</v>
      </c>
      <c r="AB2457" t="s">
        <v>946</v>
      </c>
      <c r="AC2457" s="1">
        <v>41395</v>
      </c>
      <c r="AE2457" t="s">
        <v>41</v>
      </c>
    </row>
    <row r="2458" spans="1:31" x14ac:dyDescent="0.25">
      <c r="A2458">
        <v>2019</v>
      </c>
      <c r="B2458">
        <v>3</v>
      </c>
      <c r="C2458">
        <v>23</v>
      </c>
      <c r="D2458">
        <v>1</v>
      </c>
      <c r="E2458">
        <v>1</v>
      </c>
      <c r="F2458">
        <v>31000</v>
      </c>
      <c r="G2458">
        <v>4486421</v>
      </c>
      <c r="H2458" t="s">
        <v>1086</v>
      </c>
      <c r="I2458" t="s">
        <v>1087</v>
      </c>
      <c r="J2458" t="s">
        <v>34</v>
      </c>
      <c r="K2458">
        <v>0</v>
      </c>
      <c r="L2458">
        <v>232</v>
      </c>
      <c r="M2458">
        <v>30</v>
      </c>
      <c r="N2458">
        <v>0</v>
      </c>
      <c r="O2458">
        <v>0</v>
      </c>
      <c r="P2458">
        <v>0</v>
      </c>
      <c r="Q2458" t="s">
        <v>49</v>
      </c>
      <c r="T2458" t="s">
        <v>73</v>
      </c>
      <c r="U2458" t="s">
        <v>346</v>
      </c>
      <c r="V2458" t="s">
        <v>38</v>
      </c>
      <c r="W2458" t="s">
        <v>170</v>
      </c>
      <c r="X2458">
        <v>5</v>
      </c>
      <c r="Y2458">
        <v>2013</v>
      </c>
      <c r="Z2458">
        <v>1</v>
      </c>
      <c r="AA2458" t="s">
        <v>75</v>
      </c>
      <c r="AB2458" t="s">
        <v>946</v>
      </c>
      <c r="AC2458" s="1">
        <v>41395</v>
      </c>
      <c r="AE2458" t="s">
        <v>41</v>
      </c>
    </row>
    <row r="2459" spans="1:31" x14ac:dyDescent="0.25">
      <c r="A2459">
        <v>2019</v>
      </c>
      <c r="B2459">
        <v>3</v>
      </c>
      <c r="C2459">
        <v>23</v>
      </c>
      <c r="D2459">
        <v>1</v>
      </c>
      <c r="E2459">
        <v>1</v>
      </c>
      <c r="F2459">
        <v>47000</v>
      </c>
      <c r="G2459">
        <v>4502456</v>
      </c>
      <c r="H2459" t="s">
        <v>1088</v>
      </c>
      <c r="I2459" t="s">
        <v>1089</v>
      </c>
      <c r="J2459" t="s">
        <v>34</v>
      </c>
      <c r="K2459">
        <f>O2459+O2460+O2461+O2462+O2463+O2464+O2465+O2466+O2467</f>
        <v>5795700</v>
      </c>
      <c r="L2459">
        <v>111</v>
      </c>
      <c r="M2459">
        <v>10</v>
      </c>
      <c r="N2459" t="s">
        <v>72</v>
      </c>
      <c r="O2459">
        <v>2400000</v>
      </c>
      <c r="P2459">
        <v>2184000</v>
      </c>
      <c r="Q2459" t="s">
        <v>36</v>
      </c>
      <c r="T2459" t="s">
        <v>73</v>
      </c>
      <c r="U2459" t="s">
        <v>139</v>
      </c>
      <c r="V2459" t="s">
        <v>38</v>
      </c>
      <c r="W2459" t="s">
        <v>39</v>
      </c>
      <c r="Y2459">
        <v>2008</v>
      </c>
      <c r="Z2459">
        <v>1</v>
      </c>
      <c r="AA2459" t="s">
        <v>75</v>
      </c>
      <c r="AB2459" t="s">
        <v>1090</v>
      </c>
      <c r="AC2459" s="1">
        <v>39539</v>
      </c>
      <c r="AE2459" t="s">
        <v>41</v>
      </c>
    </row>
    <row r="2460" spans="1:31" x14ac:dyDescent="0.25">
      <c r="A2460">
        <v>2019</v>
      </c>
      <c r="B2460">
        <v>3</v>
      </c>
      <c r="C2460">
        <v>23</v>
      </c>
      <c r="D2460">
        <v>1</v>
      </c>
      <c r="E2460">
        <v>1</v>
      </c>
      <c r="F2460">
        <v>47000</v>
      </c>
      <c r="G2460">
        <v>4502456</v>
      </c>
      <c r="H2460" t="s">
        <v>1088</v>
      </c>
      <c r="I2460" t="s">
        <v>1089</v>
      </c>
      <c r="J2460" t="s">
        <v>34</v>
      </c>
      <c r="K2460">
        <v>0</v>
      </c>
      <c r="L2460">
        <v>113</v>
      </c>
      <c r="M2460">
        <v>30</v>
      </c>
      <c r="N2460">
        <v>0</v>
      </c>
      <c r="O2460">
        <v>0</v>
      </c>
      <c r="P2460">
        <v>0</v>
      </c>
      <c r="Q2460" t="s">
        <v>42</v>
      </c>
      <c r="T2460" t="s">
        <v>73</v>
      </c>
      <c r="U2460" t="s">
        <v>139</v>
      </c>
      <c r="V2460" t="s">
        <v>38</v>
      </c>
      <c r="W2460" t="s">
        <v>39</v>
      </c>
      <c r="Y2460">
        <v>2008</v>
      </c>
      <c r="Z2460">
        <v>1</v>
      </c>
      <c r="AA2460" t="s">
        <v>75</v>
      </c>
      <c r="AB2460" t="s">
        <v>1090</v>
      </c>
      <c r="AC2460" s="1">
        <v>39539</v>
      </c>
      <c r="AE2460" t="s">
        <v>41</v>
      </c>
    </row>
    <row r="2461" spans="1:31" x14ac:dyDescent="0.25">
      <c r="A2461">
        <v>2019</v>
      </c>
      <c r="B2461">
        <v>3</v>
      </c>
      <c r="C2461">
        <v>23</v>
      </c>
      <c r="D2461">
        <v>1</v>
      </c>
      <c r="E2461">
        <v>1</v>
      </c>
      <c r="F2461">
        <v>47000</v>
      </c>
      <c r="G2461">
        <v>4502456</v>
      </c>
      <c r="H2461" t="s">
        <v>1088</v>
      </c>
      <c r="I2461" t="s">
        <v>1089</v>
      </c>
      <c r="J2461" t="s">
        <v>34</v>
      </c>
      <c r="K2461">
        <v>0</v>
      </c>
      <c r="L2461">
        <v>114</v>
      </c>
      <c r="M2461">
        <v>10</v>
      </c>
      <c r="N2461">
        <v>0</v>
      </c>
      <c r="O2461">
        <v>0</v>
      </c>
      <c r="P2461">
        <v>0</v>
      </c>
      <c r="Q2461" t="s">
        <v>43</v>
      </c>
      <c r="T2461" t="s">
        <v>73</v>
      </c>
      <c r="U2461" t="s">
        <v>139</v>
      </c>
      <c r="V2461" t="s">
        <v>38</v>
      </c>
      <c r="W2461" t="s">
        <v>39</v>
      </c>
      <c r="Y2461">
        <v>2008</v>
      </c>
      <c r="Z2461">
        <v>1</v>
      </c>
      <c r="AA2461" t="s">
        <v>75</v>
      </c>
      <c r="AB2461" t="s">
        <v>1090</v>
      </c>
      <c r="AC2461" s="1">
        <v>39539</v>
      </c>
      <c r="AE2461" t="s">
        <v>41</v>
      </c>
    </row>
    <row r="2462" spans="1:31" x14ac:dyDescent="0.25">
      <c r="A2462">
        <v>2019</v>
      </c>
      <c r="B2462">
        <v>3</v>
      </c>
      <c r="C2462">
        <v>23</v>
      </c>
      <c r="D2462">
        <v>1</v>
      </c>
      <c r="E2462">
        <v>1</v>
      </c>
      <c r="F2462">
        <v>47000</v>
      </c>
      <c r="G2462">
        <v>4502456</v>
      </c>
      <c r="H2462" t="s">
        <v>1088</v>
      </c>
      <c r="I2462" t="s">
        <v>1089</v>
      </c>
      <c r="J2462" t="s">
        <v>34</v>
      </c>
      <c r="K2462">
        <v>0</v>
      </c>
      <c r="L2462">
        <v>123</v>
      </c>
      <c r="M2462">
        <v>30</v>
      </c>
      <c r="N2462">
        <v>0</v>
      </c>
      <c r="O2462">
        <v>0</v>
      </c>
      <c r="P2462">
        <v>0</v>
      </c>
      <c r="Q2462" t="s">
        <v>44</v>
      </c>
      <c r="T2462" t="s">
        <v>73</v>
      </c>
      <c r="U2462" t="s">
        <v>139</v>
      </c>
      <c r="V2462" t="s">
        <v>38</v>
      </c>
      <c r="W2462" t="s">
        <v>39</v>
      </c>
      <c r="Y2462">
        <v>2008</v>
      </c>
      <c r="Z2462">
        <v>1</v>
      </c>
      <c r="AA2462" t="s">
        <v>75</v>
      </c>
      <c r="AB2462" t="s">
        <v>1090</v>
      </c>
      <c r="AC2462" s="1">
        <v>39539</v>
      </c>
      <c r="AE2462" t="s">
        <v>41</v>
      </c>
    </row>
    <row r="2463" spans="1:31" x14ac:dyDescent="0.25">
      <c r="A2463">
        <v>2019</v>
      </c>
      <c r="B2463">
        <v>3</v>
      </c>
      <c r="C2463">
        <v>23</v>
      </c>
      <c r="D2463">
        <v>1</v>
      </c>
      <c r="E2463">
        <v>1</v>
      </c>
      <c r="F2463">
        <v>47000</v>
      </c>
      <c r="G2463">
        <v>4502456</v>
      </c>
      <c r="H2463" t="s">
        <v>1088</v>
      </c>
      <c r="I2463" t="s">
        <v>1089</v>
      </c>
      <c r="J2463" t="s">
        <v>34</v>
      </c>
      <c r="K2463">
        <v>0</v>
      </c>
      <c r="L2463">
        <v>125</v>
      </c>
      <c r="M2463">
        <v>30</v>
      </c>
      <c r="N2463">
        <v>0</v>
      </c>
      <c r="O2463">
        <v>0</v>
      </c>
      <c r="P2463">
        <v>0</v>
      </c>
      <c r="Q2463" t="s">
        <v>45</v>
      </c>
      <c r="T2463" t="s">
        <v>73</v>
      </c>
      <c r="U2463" t="s">
        <v>139</v>
      </c>
      <c r="V2463" t="s">
        <v>38</v>
      </c>
      <c r="W2463" t="s">
        <v>39</v>
      </c>
      <c r="Y2463">
        <v>2008</v>
      </c>
      <c r="Z2463">
        <v>1</v>
      </c>
      <c r="AA2463" t="s">
        <v>75</v>
      </c>
      <c r="AB2463" t="s">
        <v>1090</v>
      </c>
      <c r="AC2463" s="1">
        <v>39539</v>
      </c>
      <c r="AE2463" t="s">
        <v>41</v>
      </c>
    </row>
    <row r="2464" spans="1:31" x14ac:dyDescent="0.25">
      <c r="A2464">
        <v>2019</v>
      </c>
      <c r="B2464">
        <v>3</v>
      </c>
      <c r="C2464">
        <v>23</v>
      </c>
      <c r="D2464">
        <v>1</v>
      </c>
      <c r="E2464">
        <v>1</v>
      </c>
      <c r="F2464">
        <v>47000</v>
      </c>
      <c r="G2464">
        <v>4502456</v>
      </c>
      <c r="H2464" t="s">
        <v>1088</v>
      </c>
      <c r="I2464" t="s">
        <v>1089</v>
      </c>
      <c r="J2464" t="s">
        <v>34</v>
      </c>
      <c r="K2464">
        <v>0</v>
      </c>
      <c r="L2464">
        <v>131</v>
      </c>
      <c r="M2464">
        <v>30</v>
      </c>
      <c r="N2464">
        <v>0</v>
      </c>
      <c r="O2464">
        <v>0</v>
      </c>
      <c r="P2464">
        <v>0</v>
      </c>
      <c r="Q2464" t="s">
        <v>46</v>
      </c>
      <c r="T2464" t="s">
        <v>73</v>
      </c>
      <c r="U2464" t="s">
        <v>139</v>
      </c>
      <c r="V2464" t="s">
        <v>38</v>
      </c>
      <c r="W2464" t="s">
        <v>39</v>
      </c>
      <c r="Y2464">
        <v>2008</v>
      </c>
      <c r="Z2464">
        <v>1</v>
      </c>
      <c r="AA2464" t="s">
        <v>75</v>
      </c>
      <c r="AB2464" t="s">
        <v>1090</v>
      </c>
      <c r="AC2464" s="1">
        <v>39539</v>
      </c>
      <c r="AE2464" t="s">
        <v>41</v>
      </c>
    </row>
    <row r="2465" spans="1:31" x14ac:dyDescent="0.25">
      <c r="A2465">
        <v>2019</v>
      </c>
      <c r="B2465">
        <v>3</v>
      </c>
      <c r="C2465">
        <v>23</v>
      </c>
      <c r="D2465">
        <v>1</v>
      </c>
      <c r="E2465">
        <v>1</v>
      </c>
      <c r="F2465">
        <v>47000</v>
      </c>
      <c r="G2465">
        <v>4502456</v>
      </c>
      <c r="H2465" t="s">
        <v>1088</v>
      </c>
      <c r="I2465" t="s">
        <v>1089</v>
      </c>
      <c r="J2465" t="s">
        <v>34</v>
      </c>
      <c r="K2465">
        <v>0</v>
      </c>
      <c r="L2465">
        <v>133</v>
      </c>
      <c r="M2465">
        <v>30</v>
      </c>
      <c r="N2465">
        <v>0</v>
      </c>
      <c r="O2465">
        <v>0</v>
      </c>
      <c r="P2465">
        <v>0</v>
      </c>
      <c r="Q2465" t="s">
        <v>47</v>
      </c>
      <c r="T2465" t="s">
        <v>73</v>
      </c>
      <c r="U2465" t="s">
        <v>139</v>
      </c>
      <c r="V2465" t="s">
        <v>38</v>
      </c>
      <c r="W2465" t="s">
        <v>39</v>
      </c>
      <c r="Y2465">
        <v>2008</v>
      </c>
      <c r="Z2465">
        <v>1</v>
      </c>
      <c r="AA2465" t="s">
        <v>75</v>
      </c>
      <c r="AB2465" t="s">
        <v>1090</v>
      </c>
      <c r="AC2465" s="1">
        <v>39539</v>
      </c>
      <c r="AE2465" t="s">
        <v>41</v>
      </c>
    </row>
    <row r="2466" spans="1:31" x14ac:dyDescent="0.25">
      <c r="A2466">
        <v>2019</v>
      </c>
      <c r="B2466">
        <v>3</v>
      </c>
      <c r="C2466">
        <v>23</v>
      </c>
      <c r="D2466">
        <v>1</v>
      </c>
      <c r="E2466">
        <v>1</v>
      </c>
      <c r="F2466">
        <v>47000</v>
      </c>
      <c r="G2466">
        <v>4502456</v>
      </c>
      <c r="H2466" t="s">
        <v>1088</v>
      </c>
      <c r="I2466" t="s">
        <v>1089</v>
      </c>
      <c r="J2466" t="s">
        <v>34</v>
      </c>
      <c r="K2466">
        <v>0</v>
      </c>
      <c r="L2466">
        <v>199</v>
      </c>
      <c r="M2466">
        <v>30</v>
      </c>
      <c r="N2466">
        <v>0</v>
      </c>
      <c r="O2466">
        <v>0</v>
      </c>
      <c r="P2466">
        <v>0</v>
      </c>
      <c r="Q2466" t="s">
        <v>48</v>
      </c>
      <c r="T2466" t="s">
        <v>73</v>
      </c>
      <c r="U2466" t="s">
        <v>139</v>
      </c>
      <c r="V2466" t="s">
        <v>38</v>
      </c>
      <c r="W2466" t="s">
        <v>39</v>
      </c>
      <c r="Y2466">
        <v>2008</v>
      </c>
      <c r="Z2466">
        <v>1</v>
      </c>
      <c r="AA2466" t="s">
        <v>75</v>
      </c>
      <c r="AB2466" t="s">
        <v>1090</v>
      </c>
      <c r="AC2466" s="1">
        <v>39539</v>
      </c>
      <c r="AE2466" t="s">
        <v>41</v>
      </c>
    </row>
    <row r="2467" spans="1:31" x14ac:dyDescent="0.25">
      <c r="A2467">
        <v>2019</v>
      </c>
      <c r="B2467">
        <v>3</v>
      </c>
      <c r="C2467">
        <v>23</v>
      </c>
      <c r="D2467">
        <v>1</v>
      </c>
      <c r="E2467">
        <v>1</v>
      </c>
      <c r="F2467">
        <v>47000</v>
      </c>
      <c r="G2467">
        <v>4502456</v>
      </c>
      <c r="H2467" t="s">
        <v>1088</v>
      </c>
      <c r="I2467" t="s">
        <v>1089</v>
      </c>
      <c r="J2467" t="s">
        <v>34</v>
      </c>
      <c r="K2467">
        <v>0</v>
      </c>
      <c r="L2467">
        <v>232</v>
      </c>
      <c r="M2467">
        <v>30</v>
      </c>
      <c r="N2467">
        <v>0</v>
      </c>
      <c r="O2467">
        <f>1697850+1697850</f>
        <v>3395700</v>
      </c>
      <c r="P2467">
        <f>1697850+1697850</f>
        <v>3395700</v>
      </c>
      <c r="Q2467" t="s">
        <v>49</v>
      </c>
      <c r="T2467" t="s">
        <v>73</v>
      </c>
      <c r="U2467" t="s">
        <v>139</v>
      </c>
      <c r="V2467" t="s">
        <v>38</v>
      </c>
      <c r="W2467" t="s">
        <v>39</v>
      </c>
      <c r="Y2467">
        <v>2008</v>
      </c>
      <c r="Z2467">
        <v>1</v>
      </c>
      <c r="AA2467" t="s">
        <v>75</v>
      </c>
      <c r="AB2467" t="s">
        <v>1090</v>
      </c>
      <c r="AC2467" s="1">
        <v>39539</v>
      </c>
      <c r="AE2467" t="s">
        <v>41</v>
      </c>
    </row>
    <row r="2468" spans="1:31" x14ac:dyDescent="0.25">
      <c r="A2468">
        <v>2019</v>
      </c>
      <c r="B2468">
        <v>3</v>
      </c>
      <c r="C2468">
        <v>23</v>
      </c>
      <c r="D2468">
        <v>1</v>
      </c>
      <c r="E2468">
        <v>1</v>
      </c>
      <c r="F2468">
        <v>46000</v>
      </c>
      <c r="G2468">
        <v>4513378</v>
      </c>
      <c r="H2468" t="s">
        <v>1091</v>
      </c>
      <c r="I2468" t="s">
        <v>1092</v>
      </c>
      <c r="J2468" t="s">
        <v>34</v>
      </c>
      <c r="K2468">
        <f>O2468+O2469+O2470+O2471+O2472+O2473+O2474+O2475+O2476</f>
        <v>6771517</v>
      </c>
      <c r="L2468">
        <v>111</v>
      </c>
      <c r="M2468">
        <v>10</v>
      </c>
      <c r="N2468" t="s">
        <v>72</v>
      </c>
      <c r="O2468">
        <v>2400000</v>
      </c>
      <c r="P2468">
        <v>2184000</v>
      </c>
      <c r="Q2468" t="s">
        <v>36</v>
      </c>
      <c r="T2468" t="s">
        <v>73</v>
      </c>
      <c r="U2468" t="s">
        <v>139</v>
      </c>
      <c r="V2468" t="s">
        <v>38</v>
      </c>
      <c r="W2468" t="s">
        <v>39</v>
      </c>
      <c r="Y2468">
        <v>2014</v>
      </c>
      <c r="Z2468">
        <v>1</v>
      </c>
      <c r="AA2468" t="s">
        <v>75</v>
      </c>
      <c r="AB2468" t="s">
        <v>1093</v>
      </c>
      <c r="AC2468" s="1">
        <v>41869</v>
      </c>
      <c r="AE2468" t="s">
        <v>41</v>
      </c>
    </row>
    <row r="2469" spans="1:31" x14ac:dyDescent="0.25">
      <c r="A2469">
        <v>2019</v>
      </c>
      <c r="B2469">
        <v>3</v>
      </c>
      <c r="C2469">
        <v>23</v>
      </c>
      <c r="D2469">
        <v>1</v>
      </c>
      <c r="E2469">
        <v>1</v>
      </c>
      <c r="F2469">
        <v>46000</v>
      </c>
      <c r="G2469">
        <v>4513378</v>
      </c>
      <c r="H2469" t="s">
        <v>1091</v>
      </c>
      <c r="I2469" t="s">
        <v>1092</v>
      </c>
      <c r="J2469" t="s">
        <v>34</v>
      </c>
      <c r="K2469">
        <v>0</v>
      </c>
      <c r="L2469">
        <v>113</v>
      </c>
      <c r="M2469">
        <v>30</v>
      </c>
      <c r="N2469">
        <v>0</v>
      </c>
      <c r="O2469">
        <v>0</v>
      </c>
      <c r="P2469">
        <v>0</v>
      </c>
      <c r="Q2469" t="s">
        <v>42</v>
      </c>
      <c r="T2469" t="s">
        <v>73</v>
      </c>
      <c r="U2469" t="s">
        <v>139</v>
      </c>
      <c r="V2469" t="s">
        <v>38</v>
      </c>
      <c r="W2469" t="s">
        <v>39</v>
      </c>
      <c r="Y2469">
        <v>2014</v>
      </c>
      <c r="Z2469">
        <v>1</v>
      </c>
      <c r="AA2469" t="s">
        <v>75</v>
      </c>
      <c r="AB2469" t="s">
        <v>1093</v>
      </c>
      <c r="AC2469" s="1">
        <v>41869</v>
      </c>
      <c r="AE2469" t="s">
        <v>41</v>
      </c>
    </row>
    <row r="2470" spans="1:31" x14ac:dyDescent="0.25">
      <c r="A2470">
        <v>2019</v>
      </c>
      <c r="B2470">
        <v>3</v>
      </c>
      <c r="C2470">
        <v>23</v>
      </c>
      <c r="D2470">
        <v>1</v>
      </c>
      <c r="E2470">
        <v>1</v>
      </c>
      <c r="F2470">
        <v>46000</v>
      </c>
      <c r="G2470">
        <v>4513378</v>
      </c>
      <c r="H2470" t="s">
        <v>1091</v>
      </c>
      <c r="I2470" t="s">
        <v>1092</v>
      </c>
      <c r="J2470" t="s">
        <v>34</v>
      </c>
      <c r="K2470">
        <v>0</v>
      </c>
      <c r="L2470">
        <v>114</v>
      </c>
      <c r="M2470">
        <v>10</v>
      </c>
      <c r="N2470">
        <v>0</v>
      </c>
      <c r="O2470">
        <v>0</v>
      </c>
      <c r="P2470">
        <v>0</v>
      </c>
      <c r="Q2470" t="s">
        <v>43</v>
      </c>
      <c r="T2470" t="s">
        <v>73</v>
      </c>
      <c r="U2470" t="s">
        <v>139</v>
      </c>
      <c r="V2470" t="s">
        <v>38</v>
      </c>
      <c r="W2470" t="s">
        <v>39</v>
      </c>
      <c r="Y2470">
        <v>2014</v>
      </c>
      <c r="Z2470">
        <v>1</v>
      </c>
      <c r="AA2470" t="s">
        <v>75</v>
      </c>
      <c r="AB2470" t="s">
        <v>1093</v>
      </c>
      <c r="AC2470" s="1">
        <v>41869</v>
      </c>
      <c r="AE2470" t="s">
        <v>41</v>
      </c>
    </row>
    <row r="2471" spans="1:31" x14ac:dyDescent="0.25">
      <c r="A2471">
        <v>2019</v>
      </c>
      <c r="B2471">
        <v>3</v>
      </c>
      <c r="C2471">
        <v>23</v>
      </c>
      <c r="D2471">
        <v>1</v>
      </c>
      <c r="E2471">
        <v>1</v>
      </c>
      <c r="F2471">
        <v>46000</v>
      </c>
      <c r="G2471">
        <v>4513378</v>
      </c>
      <c r="H2471" t="s">
        <v>1091</v>
      </c>
      <c r="I2471" t="s">
        <v>1092</v>
      </c>
      <c r="J2471" t="s">
        <v>34</v>
      </c>
      <c r="K2471">
        <v>0</v>
      </c>
      <c r="L2471">
        <v>123</v>
      </c>
      <c r="M2471">
        <v>30</v>
      </c>
      <c r="N2471">
        <v>0</v>
      </c>
      <c r="O2471">
        <v>349917</v>
      </c>
      <c r="P2471">
        <v>349917</v>
      </c>
      <c r="Q2471" t="s">
        <v>44</v>
      </c>
      <c r="T2471" t="s">
        <v>73</v>
      </c>
      <c r="U2471" t="s">
        <v>139</v>
      </c>
      <c r="V2471" t="s">
        <v>38</v>
      </c>
      <c r="W2471" t="s">
        <v>39</v>
      </c>
      <c r="Y2471">
        <v>2014</v>
      </c>
      <c r="Z2471">
        <v>1</v>
      </c>
      <c r="AA2471" t="s">
        <v>75</v>
      </c>
      <c r="AB2471" t="s">
        <v>1093</v>
      </c>
      <c r="AC2471" s="1">
        <v>41869</v>
      </c>
      <c r="AE2471" t="s">
        <v>41</v>
      </c>
    </row>
    <row r="2472" spans="1:31" x14ac:dyDescent="0.25">
      <c r="A2472">
        <v>2019</v>
      </c>
      <c r="B2472">
        <v>3</v>
      </c>
      <c r="C2472">
        <v>23</v>
      </c>
      <c r="D2472">
        <v>1</v>
      </c>
      <c r="E2472">
        <v>1</v>
      </c>
      <c r="F2472">
        <v>46000</v>
      </c>
      <c r="G2472">
        <v>4513378</v>
      </c>
      <c r="H2472" t="s">
        <v>1091</v>
      </c>
      <c r="I2472" t="s">
        <v>1092</v>
      </c>
      <c r="J2472" t="s">
        <v>34</v>
      </c>
      <c r="K2472">
        <v>0</v>
      </c>
      <c r="L2472">
        <v>125</v>
      </c>
      <c r="M2472">
        <v>30</v>
      </c>
      <c r="N2472">
        <v>0</v>
      </c>
      <c r="O2472">
        <v>0</v>
      </c>
      <c r="P2472">
        <v>0</v>
      </c>
      <c r="Q2472" t="s">
        <v>45</v>
      </c>
      <c r="T2472" t="s">
        <v>73</v>
      </c>
      <c r="U2472" t="s">
        <v>139</v>
      </c>
      <c r="V2472" t="s">
        <v>38</v>
      </c>
      <c r="W2472" t="s">
        <v>39</v>
      </c>
      <c r="Y2472">
        <v>2014</v>
      </c>
      <c r="Z2472">
        <v>1</v>
      </c>
      <c r="AA2472" t="s">
        <v>75</v>
      </c>
      <c r="AB2472" t="s">
        <v>1093</v>
      </c>
      <c r="AC2472" s="1">
        <v>41869</v>
      </c>
      <c r="AE2472" t="s">
        <v>41</v>
      </c>
    </row>
    <row r="2473" spans="1:31" x14ac:dyDescent="0.25">
      <c r="A2473">
        <v>2019</v>
      </c>
      <c r="B2473">
        <v>3</v>
      </c>
      <c r="C2473">
        <v>23</v>
      </c>
      <c r="D2473">
        <v>1</v>
      </c>
      <c r="E2473">
        <v>1</v>
      </c>
      <c r="F2473">
        <v>46000</v>
      </c>
      <c r="G2473">
        <v>4513378</v>
      </c>
      <c r="H2473" t="s">
        <v>1091</v>
      </c>
      <c r="I2473" t="s">
        <v>1092</v>
      </c>
      <c r="J2473" t="s">
        <v>34</v>
      </c>
      <c r="K2473">
        <v>0</v>
      </c>
      <c r="L2473">
        <v>131</v>
      </c>
      <c r="M2473">
        <v>30</v>
      </c>
      <c r="N2473">
        <v>0</v>
      </c>
      <c r="O2473">
        <v>0</v>
      </c>
      <c r="P2473">
        <v>0</v>
      </c>
      <c r="Q2473" t="s">
        <v>46</v>
      </c>
      <c r="T2473" t="s">
        <v>73</v>
      </c>
      <c r="U2473" t="s">
        <v>139</v>
      </c>
      <c r="V2473" t="s">
        <v>38</v>
      </c>
      <c r="W2473" t="s">
        <v>39</v>
      </c>
      <c r="Y2473">
        <v>2014</v>
      </c>
      <c r="Z2473">
        <v>1</v>
      </c>
      <c r="AA2473" t="s">
        <v>75</v>
      </c>
      <c r="AB2473" t="s">
        <v>1093</v>
      </c>
      <c r="AC2473" s="1">
        <v>41869</v>
      </c>
      <c r="AE2473" t="s">
        <v>41</v>
      </c>
    </row>
    <row r="2474" spans="1:31" x14ac:dyDescent="0.25">
      <c r="A2474">
        <v>2019</v>
      </c>
      <c r="B2474">
        <v>3</v>
      </c>
      <c r="C2474">
        <v>23</v>
      </c>
      <c r="D2474">
        <v>1</v>
      </c>
      <c r="E2474">
        <v>1</v>
      </c>
      <c r="F2474">
        <v>46000</v>
      </c>
      <c r="G2474">
        <v>4513378</v>
      </c>
      <c r="H2474" t="s">
        <v>1091</v>
      </c>
      <c r="I2474" t="s">
        <v>1092</v>
      </c>
      <c r="J2474" t="s">
        <v>34</v>
      </c>
      <c r="K2474">
        <v>0</v>
      </c>
      <c r="L2474">
        <v>133</v>
      </c>
      <c r="M2474">
        <v>30</v>
      </c>
      <c r="N2474">
        <v>0</v>
      </c>
      <c r="O2474">
        <v>0</v>
      </c>
      <c r="P2474">
        <v>0</v>
      </c>
      <c r="Q2474" t="s">
        <v>47</v>
      </c>
      <c r="T2474" t="s">
        <v>73</v>
      </c>
      <c r="U2474" t="s">
        <v>139</v>
      </c>
      <c r="V2474" t="s">
        <v>38</v>
      </c>
      <c r="W2474" t="s">
        <v>39</v>
      </c>
      <c r="Y2474">
        <v>2014</v>
      </c>
      <c r="Z2474">
        <v>1</v>
      </c>
      <c r="AA2474" t="s">
        <v>75</v>
      </c>
      <c r="AB2474" t="s">
        <v>1093</v>
      </c>
      <c r="AC2474" s="1">
        <v>41869</v>
      </c>
      <c r="AE2474" t="s">
        <v>41</v>
      </c>
    </row>
    <row r="2475" spans="1:31" x14ac:dyDescent="0.25">
      <c r="A2475">
        <v>2019</v>
      </c>
      <c r="B2475">
        <v>3</v>
      </c>
      <c r="C2475">
        <v>23</v>
      </c>
      <c r="D2475">
        <v>1</v>
      </c>
      <c r="E2475">
        <v>1</v>
      </c>
      <c r="F2475">
        <v>46000</v>
      </c>
      <c r="G2475">
        <v>4513378</v>
      </c>
      <c r="H2475" t="s">
        <v>1091</v>
      </c>
      <c r="I2475" t="s">
        <v>1092</v>
      </c>
      <c r="J2475" t="s">
        <v>34</v>
      </c>
      <c r="K2475">
        <v>0</v>
      </c>
      <c r="L2475">
        <v>199</v>
      </c>
      <c r="M2475">
        <v>30</v>
      </c>
      <c r="N2475">
        <v>0</v>
      </c>
      <c r="O2475">
        <v>0</v>
      </c>
      <c r="P2475">
        <v>0</v>
      </c>
      <c r="Q2475" t="s">
        <v>48</v>
      </c>
      <c r="T2475" t="s">
        <v>73</v>
      </c>
      <c r="U2475" t="s">
        <v>139</v>
      </c>
      <c r="V2475" t="s">
        <v>38</v>
      </c>
      <c r="W2475" t="s">
        <v>39</v>
      </c>
      <c r="Y2475">
        <v>2014</v>
      </c>
      <c r="Z2475">
        <v>1</v>
      </c>
      <c r="AA2475" t="s">
        <v>75</v>
      </c>
      <c r="AB2475" t="s">
        <v>1093</v>
      </c>
      <c r="AC2475" s="1">
        <v>41869</v>
      </c>
      <c r="AE2475" t="s">
        <v>41</v>
      </c>
    </row>
    <row r="2476" spans="1:31" x14ac:dyDescent="0.25">
      <c r="A2476">
        <v>2019</v>
      </c>
      <c r="B2476">
        <v>3</v>
      </c>
      <c r="C2476">
        <v>23</v>
      </c>
      <c r="D2476">
        <v>1</v>
      </c>
      <c r="E2476">
        <v>1</v>
      </c>
      <c r="F2476">
        <v>46000</v>
      </c>
      <c r="G2476">
        <v>4513378</v>
      </c>
      <c r="H2476" t="s">
        <v>1091</v>
      </c>
      <c r="I2476" t="s">
        <v>1092</v>
      </c>
      <c r="J2476" t="s">
        <v>34</v>
      </c>
      <c r="K2476">
        <v>0</v>
      </c>
      <c r="L2476">
        <v>232</v>
      </c>
      <c r="M2476">
        <v>30</v>
      </c>
      <c r="N2476">
        <v>0</v>
      </c>
      <c r="O2476">
        <f>2010800+2010800</f>
        <v>4021600</v>
      </c>
      <c r="P2476">
        <f>2010800+2010800</f>
        <v>4021600</v>
      </c>
      <c r="Q2476" t="s">
        <v>49</v>
      </c>
      <c r="T2476" t="s">
        <v>73</v>
      </c>
      <c r="U2476" t="s">
        <v>139</v>
      </c>
      <c r="V2476" t="s">
        <v>38</v>
      </c>
      <c r="W2476" t="s">
        <v>39</v>
      </c>
      <c r="Y2476">
        <v>2014</v>
      </c>
      <c r="Z2476">
        <v>1</v>
      </c>
      <c r="AA2476" t="s">
        <v>75</v>
      </c>
      <c r="AB2476" t="s">
        <v>1093</v>
      </c>
      <c r="AC2476" s="1">
        <v>41869</v>
      </c>
      <c r="AE2476" t="s">
        <v>41</v>
      </c>
    </row>
    <row r="2477" spans="1:31" x14ac:dyDescent="0.25">
      <c r="A2477">
        <v>2019</v>
      </c>
      <c r="B2477">
        <v>3</v>
      </c>
      <c r="C2477">
        <v>23</v>
      </c>
      <c r="D2477">
        <v>1</v>
      </c>
      <c r="E2477">
        <v>1</v>
      </c>
      <c r="F2477">
        <v>35000</v>
      </c>
      <c r="G2477">
        <v>4556377</v>
      </c>
      <c r="H2477" t="s">
        <v>1094</v>
      </c>
      <c r="I2477" t="s">
        <v>1095</v>
      </c>
      <c r="J2477" t="s">
        <v>34</v>
      </c>
      <c r="K2477">
        <f>O2477+O2478+O2479+O2480+O2481+O2482+O2483+O2484+O2485</f>
        <v>3046984</v>
      </c>
      <c r="L2477">
        <v>111</v>
      </c>
      <c r="M2477">
        <v>10</v>
      </c>
      <c r="N2477" t="s">
        <v>805</v>
      </c>
      <c r="O2477">
        <v>2200000</v>
      </c>
      <c r="P2477">
        <v>2002000</v>
      </c>
      <c r="Q2477" t="s">
        <v>36</v>
      </c>
      <c r="T2477" t="s">
        <v>806</v>
      </c>
      <c r="U2477" t="s">
        <v>169</v>
      </c>
      <c r="V2477" t="s">
        <v>38</v>
      </c>
      <c r="W2477" t="s">
        <v>39</v>
      </c>
      <c r="Y2477">
        <v>2018</v>
      </c>
      <c r="Z2477">
        <v>1</v>
      </c>
      <c r="AA2477" t="s">
        <v>926</v>
      </c>
      <c r="AB2477" t="s">
        <v>1096</v>
      </c>
      <c r="AC2477" s="1">
        <v>43313</v>
      </c>
      <c r="AE2477" t="s">
        <v>41</v>
      </c>
    </row>
    <row r="2478" spans="1:31" x14ac:dyDescent="0.25">
      <c r="A2478">
        <v>2019</v>
      </c>
      <c r="B2478">
        <v>3</v>
      </c>
      <c r="C2478">
        <v>23</v>
      </c>
      <c r="D2478">
        <v>1</v>
      </c>
      <c r="E2478">
        <v>1</v>
      </c>
      <c r="F2478">
        <v>35000</v>
      </c>
      <c r="G2478">
        <v>4556377</v>
      </c>
      <c r="H2478" t="s">
        <v>1094</v>
      </c>
      <c r="I2478" t="s">
        <v>1095</v>
      </c>
      <c r="J2478" t="s">
        <v>34</v>
      </c>
      <c r="K2478">
        <v>0</v>
      </c>
      <c r="L2478">
        <v>113</v>
      </c>
      <c r="M2478">
        <v>30</v>
      </c>
      <c r="N2478">
        <v>0</v>
      </c>
      <c r="O2478">
        <v>0</v>
      </c>
      <c r="P2478">
        <v>0</v>
      </c>
      <c r="Q2478" t="s">
        <v>42</v>
      </c>
      <c r="T2478" t="s">
        <v>806</v>
      </c>
      <c r="U2478" t="s">
        <v>169</v>
      </c>
      <c r="V2478" t="s">
        <v>38</v>
      </c>
      <c r="W2478" t="s">
        <v>39</v>
      </c>
      <c r="Y2478">
        <v>2018</v>
      </c>
      <c r="Z2478">
        <v>1</v>
      </c>
      <c r="AA2478" t="s">
        <v>926</v>
      </c>
      <c r="AB2478" t="s">
        <v>1096</v>
      </c>
      <c r="AC2478" s="1">
        <v>43313</v>
      </c>
      <c r="AE2478" t="s">
        <v>41</v>
      </c>
    </row>
    <row r="2479" spans="1:31" x14ac:dyDescent="0.25">
      <c r="A2479">
        <v>2019</v>
      </c>
      <c r="B2479">
        <v>3</v>
      </c>
      <c r="C2479">
        <v>23</v>
      </c>
      <c r="D2479">
        <v>1</v>
      </c>
      <c r="E2479">
        <v>1</v>
      </c>
      <c r="F2479">
        <v>35000</v>
      </c>
      <c r="G2479">
        <v>4556377</v>
      </c>
      <c r="H2479" t="s">
        <v>1094</v>
      </c>
      <c r="I2479" t="s">
        <v>1095</v>
      </c>
      <c r="J2479" t="s">
        <v>34</v>
      </c>
      <c r="K2479">
        <v>0</v>
      </c>
      <c r="L2479">
        <v>114</v>
      </c>
      <c r="M2479">
        <v>10</v>
      </c>
      <c r="N2479">
        <v>0</v>
      </c>
      <c r="O2479">
        <v>0</v>
      </c>
      <c r="P2479">
        <v>0</v>
      </c>
      <c r="Q2479" t="s">
        <v>43</v>
      </c>
      <c r="T2479" t="s">
        <v>806</v>
      </c>
      <c r="U2479" t="s">
        <v>169</v>
      </c>
      <c r="V2479" t="s">
        <v>38</v>
      </c>
      <c r="W2479" t="s">
        <v>39</v>
      </c>
      <c r="Y2479">
        <v>2018</v>
      </c>
      <c r="Z2479">
        <v>1</v>
      </c>
      <c r="AA2479" t="s">
        <v>926</v>
      </c>
      <c r="AB2479" t="s">
        <v>1096</v>
      </c>
      <c r="AC2479" s="1">
        <v>43313</v>
      </c>
      <c r="AE2479" t="s">
        <v>41</v>
      </c>
    </row>
    <row r="2480" spans="1:31" x14ac:dyDescent="0.25">
      <c r="A2480">
        <v>2019</v>
      </c>
      <c r="B2480">
        <v>3</v>
      </c>
      <c r="C2480">
        <v>23</v>
      </c>
      <c r="D2480">
        <v>1</v>
      </c>
      <c r="E2480">
        <v>1</v>
      </c>
      <c r="F2480">
        <v>35000</v>
      </c>
      <c r="G2480">
        <v>4556377</v>
      </c>
      <c r="H2480" t="s">
        <v>1094</v>
      </c>
      <c r="I2480" t="s">
        <v>1095</v>
      </c>
      <c r="J2480" t="s">
        <v>34</v>
      </c>
      <c r="K2480">
        <v>0</v>
      </c>
      <c r="L2480">
        <v>123</v>
      </c>
      <c r="M2480">
        <v>30</v>
      </c>
      <c r="N2480">
        <v>0</v>
      </c>
      <c r="O2480">
        <v>186984</v>
      </c>
      <c r="P2480">
        <v>186984</v>
      </c>
      <c r="Q2480" t="s">
        <v>44</v>
      </c>
      <c r="T2480" t="s">
        <v>806</v>
      </c>
      <c r="U2480" t="s">
        <v>169</v>
      </c>
      <c r="V2480" t="s">
        <v>38</v>
      </c>
      <c r="W2480" t="s">
        <v>39</v>
      </c>
      <c r="Y2480">
        <v>2018</v>
      </c>
      <c r="Z2480">
        <v>1</v>
      </c>
      <c r="AA2480" t="s">
        <v>926</v>
      </c>
      <c r="AB2480" t="s">
        <v>1096</v>
      </c>
      <c r="AC2480" s="1">
        <v>43313</v>
      </c>
      <c r="AE2480" t="s">
        <v>41</v>
      </c>
    </row>
    <row r="2481" spans="1:31" x14ac:dyDescent="0.25">
      <c r="A2481">
        <v>2019</v>
      </c>
      <c r="B2481">
        <v>3</v>
      </c>
      <c r="C2481">
        <v>23</v>
      </c>
      <c r="D2481">
        <v>1</v>
      </c>
      <c r="E2481">
        <v>1</v>
      </c>
      <c r="F2481">
        <v>35000</v>
      </c>
      <c r="G2481">
        <v>4556377</v>
      </c>
      <c r="H2481" t="s">
        <v>1094</v>
      </c>
      <c r="I2481" t="s">
        <v>1095</v>
      </c>
      <c r="J2481" t="s">
        <v>34</v>
      </c>
      <c r="K2481">
        <v>0</v>
      </c>
      <c r="L2481">
        <v>125</v>
      </c>
      <c r="M2481">
        <v>30</v>
      </c>
      <c r="N2481">
        <v>0</v>
      </c>
      <c r="O2481">
        <v>0</v>
      </c>
      <c r="P2481">
        <v>0</v>
      </c>
      <c r="Q2481" t="s">
        <v>45</v>
      </c>
      <c r="T2481" t="s">
        <v>806</v>
      </c>
      <c r="U2481" t="s">
        <v>169</v>
      </c>
      <c r="V2481" t="s">
        <v>38</v>
      </c>
      <c r="W2481" t="s">
        <v>39</v>
      </c>
      <c r="Y2481">
        <v>2018</v>
      </c>
      <c r="Z2481">
        <v>1</v>
      </c>
      <c r="AA2481" t="s">
        <v>926</v>
      </c>
      <c r="AB2481" t="s">
        <v>1096</v>
      </c>
      <c r="AC2481" s="1">
        <v>43313</v>
      </c>
      <c r="AE2481" t="s">
        <v>41</v>
      </c>
    </row>
    <row r="2482" spans="1:31" x14ac:dyDescent="0.25">
      <c r="A2482">
        <v>2019</v>
      </c>
      <c r="B2482">
        <v>3</v>
      </c>
      <c r="C2482">
        <v>23</v>
      </c>
      <c r="D2482">
        <v>1</v>
      </c>
      <c r="E2482">
        <v>1</v>
      </c>
      <c r="F2482">
        <v>35000</v>
      </c>
      <c r="G2482">
        <v>4556377</v>
      </c>
      <c r="H2482" t="s">
        <v>1094</v>
      </c>
      <c r="I2482" t="s">
        <v>1095</v>
      </c>
      <c r="J2482" t="s">
        <v>34</v>
      </c>
      <c r="K2482">
        <v>0</v>
      </c>
      <c r="L2482">
        <v>131</v>
      </c>
      <c r="M2482">
        <v>30</v>
      </c>
      <c r="N2482">
        <v>0</v>
      </c>
      <c r="O2482">
        <v>0</v>
      </c>
      <c r="P2482">
        <v>0</v>
      </c>
      <c r="Q2482" t="s">
        <v>46</v>
      </c>
      <c r="T2482" t="s">
        <v>806</v>
      </c>
      <c r="U2482" t="s">
        <v>169</v>
      </c>
      <c r="V2482" t="s">
        <v>38</v>
      </c>
      <c r="W2482" t="s">
        <v>39</v>
      </c>
      <c r="Y2482">
        <v>2018</v>
      </c>
      <c r="Z2482">
        <v>1</v>
      </c>
      <c r="AA2482" t="s">
        <v>926</v>
      </c>
      <c r="AB2482" t="s">
        <v>1096</v>
      </c>
      <c r="AC2482" s="1">
        <v>43313</v>
      </c>
      <c r="AE2482" t="s">
        <v>41</v>
      </c>
    </row>
    <row r="2483" spans="1:31" x14ac:dyDescent="0.25">
      <c r="A2483">
        <v>2019</v>
      </c>
      <c r="B2483">
        <v>3</v>
      </c>
      <c r="C2483">
        <v>23</v>
      </c>
      <c r="D2483">
        <v>1</v>
      </c>
      <c r="E2483">
        <v>1</v>
      </c>
      <c r="F2483">
        <v>35000</v>
      </c>
      <c r="G2483">
        <v>4556377</v>
      </c>
      <c r="H2483" t="s">
        <v>1094</v>
      </c>
      <c r="I2483" t="s">
        <v>1095</v>
      </c>
      <c r="J2483" t="s">
        <v>34</v>
      </c>
      <c r="K2483">
        <v>0</v>
      </c>
      <c r="L2483">
        <v>133</v>
      </c>
      <c r="M2483">
        <v>30</v>
      </c>
      <c r="N2483">
        <v>0</v>
      </c>
      <c r="O2483">
        <v>660000</v>
      </c>
      <c r="P2483">
        <v>660000</v>
      </c>
      <c r="Q2483" t="s">
        <v>47</v>
      </c>
      <c r="T2483" t="s">
        <v>806</v>
      </c>
      <c r="U2483" t="s">
        <v>169</v>
      </c>
      <c r="V2483" t="s">
        <v>38</v>
      </c>
      <c r="W2483" t="s">
        <v>39</v>
      </c>
      <c r="Y2483">
        <v>2018</v>
      </c>
      <c r="Z2483">
        <v>1</v>
      </c>
      <c r="AA2483" t="s">
        <v>926</v>
      </c>
      <c r="AB2483" t="s">
        <v>1096</v>
      </c>
      <c r="AC2483" s="1">
        <v>43313</v>
      </c>
      <c r="AE2483" t="s">
        <v>41</v>
      </c>
    </row>
    <row r="2484" spans="1:31" x14ac:dyDescent="0.25">
      <c r="A2484">
        <v>2019</v>
      </c>
      <c r="B2484">
        <v>3</v>
      </c>
      <c r="C2484">
        <v>23</v>
      </c>
      <c r="D2484">
        <v>1</v>
      </c>
      <c r="E2484">
        <v>1</v>
      </c>
      <c r="F2484">
        <v>35000</v>
      </c>
      <c r="G2484">
        <v>4556377</v>
      </c>
      <c r="H2484" t="s">
        <v>1094</v>
      </c>
      <c r="I2484" t="s">
        <v>1095</v>
      </c>
      <c r="J2484" t="s">
        <v>34</v>
      </c>
      <c r="K2484">
        <v>0</v>
      </c>
      <c r="L2484">
        <v>199</v>
      </c>
      <c r="M2484">
        <v>30</v>
      </c>
      <c r="N2484">
        <v>0</v>
      </c>
      <c r="O2484">
        <v>0</v>
      </c>
      <c r="P2484">
        <v>0</v>
      </c>
      <c r="Q2484" t="s">
        <v>48</v>
      </c>
      <c r="T2484" t="s">
        <v>806</v>
      </c>
      <c r="U2484" t="s">
        <v>169</v>
      </c>
      <c r="V2484" t="s">
        <v>38</v>
      </c>
      <c r="W2484" t="s">
        <v>39</v>
      </c>
      <c r="Y2484">
        <v>2018</v>
      </c>
      <c r="Z2484">
        <v>1</v>
      </c>
      <c r="AA2484" t="s">
        <v>926</v>
      </c>
      <c r="AB2484" t="s">
        <v>1096</v>
      </c>
      <c r="AC2484" s="1">
        <v>43313</v>
      </c>
      <c r="AE2484" t="s">
        <v>41</v>
      </c>
    </row>
    <row r="2485" spans="1:31" x14ac:dyDescent="0.25">
      <c r="A2485">
        <v>2019</v>
      </c>
      <c r="B2485">
        <v>3</v>
      </c>
      <c r="C2485">
        <v>23</v>
      </c>
      <c r="D2485">
        <v>1</v>
      </c>
      <c r="E2485">
        <v>1</v>
      </c>
      <c r="F2485">
        <v>35000</v>
      </c>
      <c r="G2485">
        <v>4556377</v>
      </c>
      <c r="H2485" t="s">
        <v>1094</v>
      </c>
      <c r="I2485" t="s">
        <v>1095</v>
      </c>
      <c r="J2485" t="s">
        <v>34</v>
      </c>
      <c r="K2485">
        <v>0</v>
      </c>
      <c r="L2485">
        <v>232</v>
      </c>
      <c r="M2485">
        <v>30</v>
      </c>
      <c r="N2485">
        <v>0</v>
      </c>
      <c r="O2485">
        <v>0</v>
      </c>
      <c r="P2485">
        <v>0</v>
      </c>
      <c r="Q2485" t="s">
        <v>49</v>
      </c>
      <c r="T2485" t="s">
        <v>806</v>
      </c>
      <c r="U2485" t="s">
        <v>169</v>
      </c>
      <c r="V2485" t="s">
        <v>38</v>
      </c>
      <c r="W2485" t="s">
        <v>39</v>
      </c>
      <c r="Y2485">
        <v>2018</v>
      </c>
      <c r="Z2485">
        <v>1</v>
      </c>
      <c r="AA2485" t="s">
        <v>926</v>
      </c>
      <c r="AB2485" t="s">
        <v>1096</v>
      </c>
      <c r="AC2485" s="1">
        <v>43313</v>
      </c>
      <c r="AE2485" t="s">
        <v>41</v>
      </c>
    </row>
    <row r="2486" spans="1:31" x14ac:dyDescent="0.25">
      <c r="A2486">
        <v>2019</v>
      </c>
      <c r="B2486">
        <v>3</v>
      </c>
      <c r="C2486">
        <v>23</v>
      </c>
      <c r="D2486">
        <v>1</v>
      </c>
      <c r="E2486">
        <v>1</v>
      </c>
      <c r="F2486">
        <v>24000</v>
      </c>
      <c r="G2486">
        <v>4563314</v>
      </c>
      <c r="H2486" t="s">
        <v>1097</v>
      </c>
      <c r="I2486" t="s">
        <v>1098</v>
      </c>
      <c r="J2486" t="s">
        <v>34</v>
      </c>
      <c r="K2486">
        <f>O2486+O2487+O2488+O2489+O2490+O2491+O2492+O2493+O2494</f>
        <v>7280000</v>
      </c>
      <c r="L2486">
        <v>111</v>
      </c>
      <c r="M2486">
        <v>10</v>
      </c>
      <c r="N2486" t="s">
        <v>128</v>
      </c>
      <c r="O2486">
        <v>3500000</v>
      </c>
      <c r="P2486">
        <v>3185000</v>
      </c>
      <c r="Q2486" t="s">
        <v>36</v>
      </c>
      <c r="T2486" t="s">
        <v>37</v>
      </c>
      <c r="U2486" t="s">
        <v>229</v>
      </c>
      <c r="V2486" t="s">
        <v>38</v>
      </c>
      <c r="W2486" t="s">
        <v>39</v>
      </c>
      <c r="Y2486">
        <v>2014</v>
      </c>
      <c r="Z2486">
        <v>1</v>
      </c>
      <c r="AA2486" t="s">
        <v>1099</v>
      </c>
      <c r="AB2486" t="s">
        <v>1100</v>
      </c>
      <c r="AC2486" s="1">
        <v>41869</v>
      </c>
      <c r="AE2486" t="s">
        <v>41</v>
      </c>
    </row>
    <row r="2487" spans="1:31" x14ac:dyDescent="0.25">
      <c r="A2487">
        <v>2019</v>
      </c>
      <c r="B2487">
        <v>3</v>
      </c>
      <c r="C2487">
        <v>23</v>
      </c>
      <c r="D2487">
        <v>1</v>
      </c>
      <c r="E2487">
        <v>1</v>
      </c>
      <c r="F2487">
        <v>24000</v>
      </c>
      <c r="G2487">
        <v>4563314</v>
      </c>
      <c r="H2487" t="s">
        <v>1097</v>
      </c>
      <c r="I2487" t="s">
        <v>1098</v>
      </c>
      <c r="J2487" t="s">
        <v>34</v>
      </c>
      <c r="K2487">
        <v>0</v>
      </c>
      <c r="L2487">
        <v>113</v>
      </c>
      <c r="M2487">
        <v>30</v>
      </c>
      <c r="N2487">
        <v>0</v>
      </c>
      <c r="O2487">
        <v>0</v>
      </c>
      <c r="P2487">
        <v>0</v>
      </c>
      <c r="Q2487" t="s">
        <v>42</v>
      </c>
      <c r="T2487" t="s">
        <v>37</v>
      </c>
      <c r="U2487" t="s">
        <v>229</v>
      </c>
      <c r="V2487" t="s">
        <v>38</v>
      </c>
      <c r="W2487" t="s">
        <v>39</v>
      </c>
      <c r="Y2487">
        <v>2014</v>
      </c>
      <c r="Z2487">
        <v>1</v>
      </c>
      <c r="AA2487" t="s">
        <v>1099</v>
      </c>
      <c r="AB2487" t="s">
        <v>1100</v>
      </c>
      <c r="AC2487" s="1">
        <v>41869</v>
      </c>
      <c r="AE2487" t="s">
        <v>41</v>
      </c>
    </row>
    <row r="2488" spans="1:31" x14ac:dyDescent="0.25">
      <c r="A2488">
        <v>2019</v>
      </c>
      <c r="B2488">
        <v>3</v>
      </c>
      <c r="C2488">
        <v>23</v>
      </c>
      <c r="D2488">
        <v>1</v>
      </c>
      <c r="E2488">
        <v>1</v>
      </c>
      <c r="F2488">
        <v>24000</v>
      </c>
      <c r="G2488">
        <v>4563314</v>
      </c>
      <c r="H2488" t="s">
        <v>1097</v>
      </c>
      <c r="I2488" t="s">
        <v>1098</v>
      </c>
      <c r="J2488" t="s">
        <v>34</v>
      </c>
      <c r="K2488">
        <v>0</v>
      </c>
      <c r="L2488">
        <v>114</v>
      </c>
      <c r="M2488">
        <v>10</v>
      </c>
      <c r="N2488">
        <v>0</v>
      </c>
      <c r="O2488">
        <v>0</v>
      </c>
      <c r="P2488">
        <v>0</v>
      </c>
      <c r="Q2488" t="s">
        <v>43</v>
      </c>
      <c r="T2488" t="s">
        <v>37</v>
      </c>
      <c r="U2488" t="s">
        <v>229</v>
      </c>
      <c r="V2488" t="s">
        <v>38</v>
      </c>
      <c r="W2488" t="s">
        <v>39</v>
      </c>
      <c r="Y2488">
        <v>2014</v>
      </c>
      <c r="Z2488">
        <v>1</v>
      </c>
      <c r="AA2488" t="s">
        <v>1099</v>
      </c>
      <c r="AB2488" t="s">
        <v>1100</v>
      </c>
      <c r="AC2488" s="1">
        <v>41869</v>
      </c>
      <c r="AE2488" t="s">
        <v>41</v>
      </c>
    </row>
    <row r="2489" spans="1:31" x14ac:dyDescent="0.25">
      <c r="A2489">
        <v>2019</v>
      </c>
      <c r="B2489">
        <v>3</v>
      </c>
      <c r="C2489">
        <v>23</v>
      </c>
      <c r="D2489">
        <v>1</v>
      </c>
      <c r="E2489">
        <v>1</v>
      </c>
      <c r="F2489">
        <v>24000</v>
      </c>
      <c r="G2489">
        <v>4563314</v>
      </c>
      <c r="H2489" t="s">
        <v>1097</v>
      </c>
      <c r="I2489" t="s">
        <v>1098</v>
      </c>
      <c r="J2489" t="s">
        <v>34</v>
      </c>
      <c r="K2489">
        <v>0</v>
      </c>
      <c r="L2489">
        <v>123</v>
      </c>
      <c r="M2489">
        <v>30</v>
      </c>
      <c r="N2489">
        <v>0</v>
      </c>
      <c r="O2489">
        <v>0</v>
      </c>
      <c r="P2489">
        <v>0</v>
      </c>
      <c r="Q2489" t="s">
        <v>44</v>
      </c>
      <c r="T2489" t="s">
        <v>37</v>
      </c>
      <c r="U2489" t="s">
        <v>229</v>
      </c>
      <c r="V2489" t="s">
        <v>38</v>
      </c>
      <c r="W2489" t="s">
        <v>39</v>
      </c>
      <c r="Y2489">
        <v>2014</v>
      </c>
      <c r="Z2489">
        <v>1</v>
      </c>
      <c r="AA2489" t="s">
        <v>1099</v>
      </c>
      <c r="AB2489" t="s">
        <v>1100</v>
      </c>
      <c r="AC2489" s="1">
        <v>41869</v>
      </c>
      <c r="AE2489" t="s">
        <v>41</v>
      </c>
    </row>
    <row r="2490" spans="1:31" x14ac:dyDescent="0.25">
      <c r="A2490">
        <v>2019</v>
      </c>
      <c r="B2490">
        <v>3</v>
      </c>
      <c r="C2490">
        <v>23</v>
      </c>
      <c r="D2490">
        <v>1</v>
      </c>
      <c r="E2490">
        <v>1</v>
      </c>
      <c r="F2490">
        <v>24000</v>
      </c>
      <c r="G2490">
        <v>4563314</v>
      </c>
      <c r="H2490" t="s">
        <v>1097</v>
      </c>
      <c r="I2490" t="s">
        <v>1098</v>
      </c>
      <c r="J2490" t="s">
        <v>34</v>
      </c>
      <c r="K2490">
        <v>0</v>
      </c>
      <c r="L2490">
        <v>125</v>
      </c>
      <c r="M2490">
        <v>30</v>
      </c>
      <c r="N2490">
        <v>0</v>
      </c>
      <c r="O2490">
        <v>0</v>
      </c>
      <c r="P2490">
        <v>0</v>
      </c>
      <c r="Q2490" t="s">
        <v>45</v>
      </c>
      <c r="T2490" t="s">
        <v>37</v>
      </c>
      <c r="U2490" t="s">
        <v>229</v>
      </c>
      <c r="V2490" t="s">
        <v>38</v>
      </c>
      <c r="W2490" t="s">
        <v>39</v>
      </c>
      <c r="Y2490">
        <v>2014</v>
      </c>
      <c r="Z2490">
        <v>1</v>
      </c>
      <c r="AA2490" t="s">
        <v>1099</v>
      </c>
      <c r="AB2490" t="s">
        <v>1100</v>
      </c>
      <c r="AC2490" s="1">
        <v>41869</v>
      </c>
      <c r="AE2490" t="s">
        <v>41</v>
      </c>
    </row>
    <row r="2491" spans="1:31" x14ac:dyDescent="0.25">
      <c r="A2491">
        <v>2019</v>
      </c>
      <c r="B2491">
        <v>3</v>
      </c>
      <c r="C2491">
        <v>23</v>
      </c>
      <c r="D2491">
        <v>1</v>
      </c>
      <c r="E2491">
        <v>1</v>
      </c>
      <c r="F2491">
        <v>24000</v>
      </c>
      <c r="G2491">
        <v>4563314</v>
      </c>
      <c r="H2491" t="s">
        <v>1097</v>
      </c>
      <c r="I2491" t="s">
        <v>1098</v>
      </c>
      <c r="J2491" t="s">
        <v>34</v>
      </c>
      <c r="K2491">
        <v>0</v>
      </c>
      <c r="L2491">
        <v>131</v>
      </c>
      <c r="M2491">
        <v>30</v>
      </c>
      <c r="N2491">
        <v>0</v>
      </c>
      <c r="O2491">
        <v>0</v>
      </c>
      <c r="P2491">
        <v>0</v>
      </c>
      <c r="Q2491" t="s">
        <v>46</v>
      </c>
      <c r="T2491" t="s">
        <v>37</v>
      </c>
      <c r="U2491" t="s">
        <v>229</v>
      </c>
      <c r="V2491" t="s">
        <v>38</v>
      </c>
      <c r="W2491" t="s">
        <v>39</v>
      </c>
      <c r="Y2491">
        <v>2014</v>
      </c>
      <c r="Z2491">
        <v>1</v>
      </c>
      <c r="AA2491" t="s">
        <v>1099</v>
      </c>
      <c r="AB2491" t="s">
        <v>1100</v>
      </c>
      <c r="AC2491" s="1">
        <v>41869</v>
      </c>
      <c r="AE2491" t="s">
        <v>41</v>
      </c>
    </row>
    <row r="2492" spans="1:31" x14ac:dyDescent="0.25">
      <c r="A2492">
        <v>2019</v>
      </c>
      <c r="B2492">
        <v>3</v>
      </c>
      <c r="C2492">
        <v>23</v>
      </c>
      <c r="D2492">
        <v>1</v>
      </c>
      <c r="E2492">
        <v>1</v>
      </c>
      <c r="F2492">
        <v>24000</v>
      </c>
      <c r="G2492">
        <v>4563314</v>
      </c>
      <c r="H2492" t="s">
        <v>1097</v>
      </c>
      <c r="I2492" t="s">
        <v>1098</v>
      </c>
      <c r="J2492" t="s">
        <v>34</v>
      </c>
      <c r="K2492">
        <v>0</v>
      </c>
      <c r="L2492">
        <v>133</v>
      </c>
      <c r="M2492">
        <v>30</v>
      </c>
      <c r="N2492">
        <v>0</v>
      </c>
      <c r="O2492">
        <v>1680000</v>
      </c>
      <c r="P2492">
        <v>1680000</v>
      </c>
      <c r="Q2492" t="s">
        <v>47</v>
      </c>
      <c r="T2492" t="s">
        <v>37</v>
      </c>
      <c r="U2492" t="s">
        <v>229</v>
      </c>
      <c r="V2492" t="s">
        <v>38</v>
      </c>
      <c r="W2492" t="s">
        <v>39</v>
      </c>
      <c r="Y2492">
        <v>2014</v>
      </c>
      <c r="Z2492">
        <v>1</v>
      </c>
      <c r="AA2492" t="s">
        <v>1099</v>
      </c>
      <c r="AB2492" t="s">
        <v>1100</v>
      </c>
      <c r="AC2492" s="1">
        <v>41869</v>
      </c>
      <c r="AE2492" t="s">
        <v>41</v>
      </c>
    </row>
    <row r="2493" spans="1:31" x14ac:dyDescent="0.25">
      <c r="A2493">
        <v>2019</v>
      </c>
      <c r="B2493">
        <v>3</v>
      </c>
      <c r="C2493">
        <v>23</v>
      </c>
      <c r="D2493">
        <v>1</v>
      </c>
      <c r="E2493">
        <v>1</v>
      </c>
      <c r="F2493">
        <v>24000</v>
      </c>
      <c r="G2493">
        <v>4563314</v>
      </c>
      <c r="H2493" t="s">
        <v>1097</v>
      </c>
      <c r="I2493" t="s">
        <v>1098</v>
      </c>
      <c r="J2493" t="s">
        <v>34</v>
      </c>
      <c r="K2493">
        <v>0</v>
      </c>
      <c r="L2493">
        <v>199</v>
      </c>
      <c r="M2493">
        <v>30</v>
      </c>
      <c r="N2493">
        <v>0</v>
      </c>
      <c r="O2493">
        <f>1500000+600000</f>
        <v>2100000</v>
      </c>
      <c r="P2493">
        <v>1911000</v>
      </c>
      <c r="Q2493" t="s">
        <v>48</v>
      </c>
      <c r="T2493" t="s">
        <v>37</v>
      </c>
      <c r="U2493" t="s">
        <v>229</v>
      </c>
      <c r="V2493" t="s">
        <v>38</v>
      </c>
      <c r="W2493" t="s">
        <v>39</v>
      </c>
      <c r="Y2493">
        <v>2014</v>
      </c>
      <c r="Z2493">
        <v>1</v>
      </c>
      <c r="AA2493" t="s">
        <v>1099</v>
      </c>
      <c r="AB2493" t="s">
        <v>1100</v>
      </c>
      <c r="AC2493" s="1">
        <v>41869</v>
      </c>
      <c r="AE2493" t="s">
        <v>41</v>
      </c>
    </row>
    <row r="2494" spans="1:31" x14ac:dyDescent="0.25">
      <c r="A2494">
        <v>2019</v>
      </c>
      <c r="B2494">
        <v>3</v>
      </c>
      <c r="C2494">
        <v>23</v>
      </c>
      <c r="D2494">
        <v>1</v>
      </c>
      <c r="E2494">
        <v>1</v>
      </c>
      <c r="F2494">
        <v>24000</v>
      </c>
      <c r="G2494">
        <v>4563314</v>
      </c>
      <c r="H2494" t="s">
        <v>1097</v>
      </c>
      <c r="I2494" t="s">
        <v>1098</v>
      </c>
      <c r="J2494" t="s">
        <v>34</v>
      </c>
      <c r="K2494">
        <v>0</v>
      </c>
      <c r="L2494">
        <v>232</v>
      </c>
      <c r="M2494">
        <v>30</v>
      </c>
      <c r="N2494">
        <v>0</v>
      </c>
      <c r="O2494">
        <v>0</v>
      </c>
      <c r="P2494">
        <v>0</v>
      </c>
      <c r="Q2494" t="s">
        <v>49</v>
      </c>
      <c r="T2494" t="s">
        <v>37</v>
      </c>
      <c r="U2494" t="s">
        <v>229</v>
      </c>
      <c r="V2494" t="s">
        <v>38</v>
      </c>
      <c r="W2494" t="s">
        <v>39</v>
      </c>
      <c r="Y2494">
        <v>2014</v>
      </c>
      <c r="Z2494">
        <v>1</v>
      </c>
      <c r="AA2494" t="s">
        <v>1099</v>
      </c>
      <c r="AB2494" t="s">
        <v>1100</v>
      </c>
      <c r="AC2494" s="1">
        <v>41869</v>
      </c>
      <c r="AE2494" t="s">
        <v>41</v>
      </c>
    </row>
    <row r="2495" spans="1:31" x14ac:dyDescent="0.25">
      <c r="A2495">
        <v>2019</v>
      </c>
      <c r="B2495">
        <v>3</v>
      </c>
      <c r="C2495">
        <v>23</v>
      </c>
      <c r="D2495">
        <v>1</v>
      </c>
      <c r="E2495">
        <v>1</v>
      </c>
      <c r="F2495">
        <v>35000</v>
      </c>
      <c r="G2495">
        <v>4568979</v>
      </c>
      <c r="H2495" t="s">
        <v>1101</v>
      </c>
      <c r="I2495" t="s">
        <v>1102</v>
      </c>
      <c r="J2495" t="s">
        <v>34</v>
      </c>
      <c r="K2495">
        <f>O2495+O2496+O2497+O2498+O2499+O2500+O2501+O2502+O2503</f>
        <v>2860000</v>
      </c>
      <c r="L2495">
        <v>111</v>
      </c>
      <c r="M2495">
        <v>10</v>
      </c>
      <c r="N2495" t="s">
        <v>805</v>
      </c>
      <c r="O2495">
        <v>2200000</v>
      </c>
      <c r="P2495">
        <v>2002000</v>
      </c>
      <c r="Q2495" t="s">
        <v>36</v>
      </c>
      <c r="T2495" t="s">
        <v>806</v>
      </c>
      <c r="U2495" t="s">
        <v>169</v>
      </c>
      <c r="V2495" t="s">
        <v>38</v>
      </c>
      <c r="W2495" t="s">
        <v>39</v>
      </c>
      <c r="Y2495">
        <v>2018</v>
      </c>
      <c r="Z2495">
        <v>1</v>
      </c>
      <c r="AA2495" t="s">
        <v>605</v>
      </c>
      <c r="AB2495" t="s">
        <v>1103</v>
      </c>
      <c r="AC2495" s="1">
        <v>43313</v>
      </c>
      <c r="AE2495" t="s">
        <v>41</v>
      </c>
    </row>
    <row r="2496" spans="1:31" x14ac:dyDescent="0.25">
      <c r="A2496">
        <v>2019</v>
      </c>
      <c r="B2496">
        <v>3</v>
      </c>
      <c r="C2496">
        <v>23</v>
      </c>
      <c r="D2496">
        <v>1</v>
      </c>
      <c r="E2496">
        <v>1</v>
      </c>
      <c r="F2496">
        <v>35000</v>
      </c>
      <c r="G2496">
        <v>4568979</v>
      </c>
      <c r="H2496" t="s">
        <v>1101</v>
      </c>
      <c r="I2496" t="s">
        <v>1102</v>
      </c>
      <c r="J2496" t="s">
        <v>34</v>
      </c>
      <c r="K2496">
        <v>0</v>
      </c>
      <c r="L2496">
        <v>113</v>
      </c>
      <c r="M2496">
        <v>30</v>
      </c>
      <c r="N2496">
        <v>0</v>
      </c>
      <c r="O2496">
        <v>0</v>
      </c>
      <c r="P2496">
        <v>0</v>
      </c>
      <c r="Q2496" t="s">
        <v>42</v>
      </c>
      <c r="T2496" t="s">
        <v>806</v>
      </c>
      <c r="U2496" t="s">
        <v>169</v>
      </c>
      <c r="V2496" t="s">
        <v>38</v>
      </c>
      <c r="W2496" t="s">
        <v>39</v>
      </c>
      <c r="Y2496">
        <v>2018</v>
      </c>
      <c r="Z2496">
        <v>1</v>
      </c>
      <c r="AA2496" t="s">
        <v>605</v>
      </c>
      <c r="AB2496" t="s">
        <v>1103</v>
      </c>
      <c r="AC2496" s="1">
        <v>43313</v>
      </c>
      <c r="AE2496" t="s">
        <v>41</v>
      </c>
    </row>
    <row r="2497" spans="1:31" x14ac:dyDescent="0.25">
      <c r="A2497">
        <v>2019</v>
      </c>
      <c r="B2497">
        <v>3</v>
      </c>
      <c r="C2497">
        <v>23</v>
      </c>
      <c r="D2497">
        <v>1</v>
      </c>
      <c r="E2497">
        <v>1</v>
      </c>
      <c r="F2497">
        <v>35000</v>
      </c>
      <c r="G2497">
        <v>4568979</v>
      </c>
      <c r="H2497" t="s">
        <v>1101</v>
      </c>
      <c r="I2497" t="s">
        <v>1102</v>
      </c>
      <c r="J2497" t="s">
        <v>34</v>
      </c>
      <c r="K2497">
        <v>0</v>
      </c>
      <c r="L2497">
        <v>114</v>
      </c>
      <c r="M2497">
        <v>10</v>
      </c>
      <c r="N2497">
        <v>0</v>
      </c>
      <c r="O2497">
        <v>0</v>
      </c>
      <c r="P2497">
        <v>0</v>
      </c>
      <c r="Q2497" t="s">
        <v>43</v>
      </c>
      <c r="T2497" t="s">
        <v>806</v>
      </c>
      <c r="U2497" t="s">
        <v>169</v>
      </c>
      <c r="V2497" t="s">
        <v>38</v>
      </c>
      <c r="W2497" t="s">
        <v>39</v>
      </c>
      <c r="Y2497">
        <v>2018</v>
      </c>
      <c r="Z2497">
        <v>1</v>
      </c>
      <c r="AA2497" t="s">
        <v>605</v>
      </c>
      <c r="AB2497" t="s">
        <v>1103</v>
      </c>
      <c r="AC2497" s="1">
        <v>43313</v>
      </c>
      <c r="AE2497" t="s">
        <v>41</v>
      </c>
    </row>
    <row r="2498" spans="1:31" x14ac:dyDescent="0.25">
      <c r="A2498">
        <v>2019</v>
      </c>
      <c r="B2498">
        <v>3</v>
      </c>
      <c r="C2498">
        <v>23</v>
      </c>
      <c r="D2498">
        <v>1</v>
      </c>
      <c r="E2498">
        <v>1</v>
      </c>
      <c r="F2498">
        <v>35000</v>
      </c>
      <c r="G2498">
        <v>4568979</v>
      </c>
      <c r="H2498" t="s">
        <v>1101</v>
      </c>
      <c r="I2498" t="s">
        <v>1102</v>
      </c>
      <c r="J2498" t="s">
        <v>34</v>
      </c>
      <c r="K2498">
        <v>0</v>
      </c>
      <c r="L2498">
        <v>123</v>
      </c>
      <c r="M2498">
        <v>30</v>
      </c>
      <c r="N2498">
        <v>0</v>
      </c>
      <c r="O2498">
        <v>0</v>
      </c>
      <c r="P2498">
        <v>0</v>
      </c>
      <c r="Q2498" t="s">
        <v>44</v>
      </c>
      <c r="T2498" t="s">
        <v>806</v>
      </c>
      <c r="U2498" t="s">
        <v>169</v>
      </c>
      <c r="V2498" t="s">
        <v>38</v>
      </c>
      <c r="W2498" t="s">
        <v>39</v>
      </c>
      <c r="Y2498">
        <v>2018</v>
      </c>
      <c r="Z2498">
        <v>1</v>
      </c>
      <c r="AA2498" t="s">
        <v>605</v>
      </c>
      <c r="AB2498" t="s">
        <v>1103</v>
      </c>
      <c r="AC2498" s="1">
        <v>43313</v>
      </c>
      <c r="AE2498" t="s">
        <v>41</v>
      </c>
    </row>
    <row r="2499" spans="1:31" x14ac:dyDescent="0.25">
      <c r="A2499">
        <v>2019</v>
      </c>
      <c r="B2499">
        <v>3</v>
      </c>
      <c r="C2499">
        <v>23</v>
      </c>
      <c r="D2499">
        <v>1</v>
      </c>
      <c r="E2499">
        <v>1</v>
      </c>
      <c r="F2499">
        <v>35000</v>
      </c>
      <c r="G2499">
        <v>4568979</v>
      </c>
      <c r="H2499" t="s">
        <v>1101</v>
      </c>
      <c r="I2499" t="s">
        <v>1102</v>
      </c>
      <c r="J2499" t="s">
        <v>34</v>
      </c>
      <c r="K2499">
        <v>0</v>
      </c>
      <c r="L2499">
        <v>125</v>
      </c>
      <c r="M2499">
        <v>30</v>
      </c>
      <c r="N2499">
        <v>0</v>
      </c>
      <c r="O2499">
        <v>0</v>
      </c>
      <c r="P2499">
        <v>0</v>
      </c>
      <c r="Q2499" t="s">
        <v>45</v>
      </c>
      <c r="T2499" t="s">
        <v>806</v>
      </c>
      <c r="U2499" t="s">
        <v>169</v>
      </c>
      <c r="V2499" t="s">
        <v>38</v>
      </c>
      <c r="W2499" t="s">
        <v>39</v>
      </c>
      <c r="Y2499">
        <v>2018</v>
      </c>
      <c r="Z2499">
        <v>1</v>
      </c>
      <c r="AA2499" t="s">
        <v>605</v>
      </c>
      <c r="AB2499" t="s">
        <v>1103</v>
      </c>
      <c r="AC2499" s="1">
        <v>43313</v>
      </c>
      <c r="AE2499" t="s">
        <v>41</v>
      </c>
    </row>
    <row r="2500" spans="1:31" x14ac:dyDescent="0.25">
      <c r="A2500">
        <v>2019</v>
      </c>
      <c r="B2500">
        <v>3</v>
      </c>
      <c r="C2500">
        <v>23</v>
      </c>
      <c r="D2500">
        <v>1</v>
      </c>
      <c r="E2500">
        <v>1</v>
      </c>
      <c r="F2500">
        <v>35000</v>
      </c>
      <c r="G2500">
        <v>4568979</v>
      </c>
      <c r="H2500" t="s">
        <v>1101</v>
      </c>
      <c r="I2500" t="s">
        <v>1102</v>
      </c>
      <c r="J2500" t="s">
        <v>34</v>
      </c>
      <c r="K2500">
        <v>0</v>
      </c>
      <c r="L2500">
        <v>131</v>
      </c>
      <c r="M2500">
        <v>30</v>
      </c>
      <c r="N2500">
        <v>0</v>
      </c>
      <c r="O2500">
        <v>0</v>
      </c>
      <c r="P2500">
        <v>0</v>
      </c>
      <c r="Q2500" t="s">
        <v>46</v>
      </c>
      <c r="T2500" t="s">
        <v>806</v>
      </c>
      <c r="U2500" t="s">
        <v>169</v>
      </c>
      <c r="V2500" t="s">
        <v>38</v>
      </c>
      <c r="W2500" t="s">
        <v>39</v>
      </c>
      <c r="Y2500">
        <v>2018</v>
      </c>
      <c r="Z2500">
        <v>1</v>
      </c>
      <c r="AA2500" t="s">
        <v>605</v>
      </c>
      <c r="AB2500" t="s">
        <v>1103</v>
      </c>
      <c r="AC2500" s="1">
        <v>43313</v>
      </c>
      <c r="AE2500" t="s">
        <v>41</v>
      </c>
    </row>
    <row r="2501" spans="1:31" x14ac:dyDescent="0.25">
      <c r="A2501">
        <v>2019</v>
      </c>
      <c r="B2501">
        <v>3</v>
      </c>
      <c r="C2501">
        <v>23</v>
      </c>
      <c r="D2501">
        <v>1</v>
      </c>
      <c r="E2501">
        <v>1</v>
      </c>
      <c r="F2501">
        <v>35000</v>
      </c>
      <c r="G2501">
        <v>4568979</v>
      </c>
      <c r="H2501" t="s">
        <v>1101</v>
      </c>
      <c r="I2501" t="s">
        <v>1102</v>
      </c>
      <c r="J2501" t="s">
        <v>34</v>
      </c>
      <c r="K2501">
        <v>0</v>
      </c>
      <c r="L2501">
        <v>133</v>
      </c>
      <c r="M2501">
        <v>30</v>
      </c>
      <c r="N2501">
        <v>0</v>
      </c>
      <c r="O2501">
        <v>660000</v>
      </c>
      <c r="P2501">
        <v>660000</v>
      </c>
      <c r="Q2501" t="s">
        <v>47</v>
      </c>
      <c r="T2501" t="s">
        <v>806</v>
      </c>
      <c r="U2501" t="s">
        <v>169</v>
      </c>
      <c r="V2501" t="s">
        <v>38</v>
      </c>
      <c r="W2501" t="s">
        <v>39</v>
      </c>
      <c r="Y2501">
        <v>2018</v>
      </c>
      <c r="Z2501">
        <v>1</v>
      </c>
      <c r="AA2501" t="s">
        <v>605</v>
      </c>
      <c r="AB2501" t="s">
        <v>1103</v>
      </c>
      <c r="AC2501" s="1">
        <v>43313</v>
      </c>
      <c r="AE2501" t="s">
        <v>41</v>
      </c>
    </row>
    <row r="2502" spans="1:31" x14ac:dyDescent="0.25">
      <c r="A2502">
        <v>2019</v>
      </c>
      <c r="B2502">
        <v>3</v>
      </c>
      <c r="C2502">
        <v>23</v>
      </c>
      <c r="D2502">
        <v>1</v>
      </c>
      <c r="E2502">
        <v>1</v>
      </c>
      <c r="F2502">
        <v>35000</v>
      </c>
      <c r="G2502">
        <v>4568979</v>
      </c>
      <c r="H2502" t="s">
        <v>1101</v>
      </c>
      <c r="I2502" t="s">
        <v>1102</v>
      </c>
      <c r="J2502" t="s">
        <v>34</v>
      </c>
      <c r="K2502">
        <v>0</v>
      </c>
      <c r="L2502">
        <v>199</v>
      </c>
      <c r="M2502">
        <v>30</v>
      </c>
      <c r="N2502">
        <v>0</v>
      </c>
      <c r="O2502">
        <v>0</v>
      </c>
      <c r="P2502">
        <v>0</v>
      </c>
      <c r="Q2502" t="s">
        <v>48</v>
      </c>
      <c r="T2502" t="s">
        <v>806</v>
      </c>
      <c r="U2502" t="s">
        <v>169</v>
      </c>
      <c r="V2502" t="s">
        <v>38</v>
      </c>
      <c r="W2502" t="s">
        <v>39</v>
      </c>
      <c r="Y2502">
        <v>2018</v>
      </c>
      <c r="Z2502">
        <v>1</v>
      </c>
      <c r="AA2502" t="s">
        <v>605</v>
      </c>
      <c r="AB2502" t="s">
        <v>1103</v>
      </c>
      <c r="AC2502" s="1">
        <v>43313</v>
      </c>
      <c r="AE2502" t="s">
        <v>41</v>
      </c>
    </row>
    <row r="2503" spans="1:31" x14ac:dyDescent="0.25">
      <c r="A2503">
        <v>2019</v>
      </c>
      <c r="B2503">
        <v>3</v>
      </c>
      <c r="C2503">
        <v>23</v>
      </c>
      <c r="D2503">
        <v>1</v>
      </c>
      <c r="E2503">
        <v>1</v>
      </c>
      <c r="F2503">
        <v>35000</v>
      </c>
      <c r="G2503">
        <v>4568979</v>
      </c>
      <c r="H2503" t="s">
        <v>1101</v>
      </c>
      <c r="I2503" t="s">
        <v>1102</v>
      </c>
      <c r="J2503" t="s">
        <v>34</v>
      </c>
      <c r="K2503">
        <v>0</v>
      </c>
      <c r="L2503">
        <v>232</v>
      </c>
      <c r="M2503">
        <v>30</v>
      </c>
      <c r="N2503">
        <v>0</v>
      </c>
      <c r="O2503">
        <v>0</v>
      </c>
      <c r="P2503">
        <v>0</v>
      </c>
      <c r="Q2503" t="s">
        <v>49</v>
      </c>
      <c r="T2503" t="s">
        <v>806</v>
      </c>
      <c r="U2503" t="s">
        <v>169</v>
      </c>
      <c r="V2503" t="s">
        <v>38</v>
      </c>
      <c r="W2503" t="s">
        <v>39</v>
      </c>
      <c r="Y2503">
        <v>2018</v>
      </c>
      <c r="Z2503">
        <v>1</v>
      </c>
      <c r="AA2503" t="s">
        <v>605</v>
      </c>
      <c r="AB2503" t="s">
        <v>1103</v>
      </c>
      <c r="AC2503" s="1">
        <v>43313</v>
      </c>
      <c r="AE2503" t="s">
        <v>41</v>
      </c>
    </row>
    <row r="2504" spans="1:31" x14ac:dyDescent="0.25">
      <c r="A2504">
        <v>2019</v>
      </c>
      <c r="B2504">
        <v>3</v>
      </c>
      <c r="C2504">
        <v>23</v>
      </c>
      <c r="D2504">
        <v>1</v>
      </c>
      <c r="E2504">
        <v>1</v>
      </c>
      <c r="F2504">
        <v>47000</v>
      </c>
      <c r="G2504">
        <v>4586950</v>
      </c>
      <c r="H2504" t="s">
        <v>1104</v>
      </c>
      <c r="I2504" t="s">
        <v>556</v>
      </c>
      <c r="J2504" t="s">
        <v>34</v>
      </c>
      <c r="K2504">
        <f>O2504+O2505+O2506+O2507+O2508+O2509+O2510+O2511+O2512</f>
        <v>2570000</v>
      </c>
      <c r="L2504">
        <v>111</v>
      </c>
      <c r="M2504">
        <v>10</v>
      </c>
      <c r="N2504" t="s">
        <v>72</v>
      </c>
      <c r="O2504">
        <v>2400000</v>
      </c>
      <c r="P2504">
        <v>2184000</v>
      </c>
      <c r="Q2504" t="s">
        <v>36</v>
      </c>
      <c r="T2504" t="s">
        <v>73</v>
      </c>
      <c r="U2504" t="s">
        <v>346</v>
      </c>
      <c r="V2504" t="s">
        <v>38</v>
      </c>
      <c r="W2504" t="s">
        <v>39</v>
      </c>
      <c r="Y2504">
        <v>2014</v>
      </c>
      <c r="Z2504">
        <v>1</v>
      </c>
      <c r="AA2504" t="s">
        <v>75</v>
      </c>
      <c r="AB2504" t="s">
        <v>1105</v>
      </c>
      <c r="AC2504" s="1">
        <v>41869</v>
      </c>
      <c r="AE2504" t="s">
        <v>41</v>
      </c>
    </row>
    <row r="2505" spans="1:31" x14ac:dyDescent="0.25">
      <c r="A2505">
        <v>2019</v>
      </c>
      <c r="B2505">
        <v>3</v>
      </c>
      <c r="C2505">
        <v>23</v>
      </c>
      <c r="D2505">
        <v>1</v>
      </c>
      <c r="E2505">
        <v>1</v>
      </c>
      <c r="F2505">
        <v>47000</v>
      </c>
      <c r="G2505">
        <v>4586950</v>
      </c>
      <c r="H2505" t="s">
        <v>1104</v>
      </c>
      <c r="I2505" t="s">
        <v>556</v>
      </c>
      <c r="J2505" t="s">
        <v>34</v>
      </c>
      <c r="K2505">
        <v>0</v>
      </c>
      <c r="L2505">
        <v>113</v>
      </c>
      <c r="M2505">
        <v>30</v>
      </c>
      <c r="N2505">
        <v>0</v>
      </c>
      <c r="O2505">
        <v>0</v>
      </c>
      <c r="P2505">
        <v>0</v>
      </c>
      <c r="Q2505" t="s">
        <v>42</v>
      </c>
      <c r="T2505" t="s">
        <v>73</v>
      </c>
      <c r="U2505" t="s">
        <v>346</v>
      </c>
      <c r="V2505" t="s">
        <v>38</v>
      </c>
      <c r="W2505" t="s">
        <v>39</v>
      </c>
      <c r="Y2505">
        <v>2014</v>
      </c>
      <c r="Z2505">
        <v>1</v>
      </c>
      <c r="AA2505" t="s">
        <v>75</v>
      </c>
      <c r="AB2505" t="s">
        <v>1105</v>
      </c>
      <c r="AC2505" s="1">
        <v>41869</v>
      </c>
      <c r="AE2505" t="s">
        <v>41</v>
      </c>
    </row>
    <row r="2506" spans="1:31" x14ac:dyDescent="0.25">
      <c r="A2506">
        <v>2019</v>
      </c>
      <c r="B2506">
        <v>3</v>
      </c>
      <c r="C2506">
        <v>23</v>
      </c>
      <c r="D2506">
        <v>1</v>
      </c>
      <c r="E2506">
        <v>1</v>
      </c>
      <c r="F2506">
        <v>47000</v>
      </c>
      <c r="G2506">
        <v>4586950</v>
      </c>
      <c r="H2506" t="s">
        <v>1104</v>
      </c>
      <c r="I2506" t="s">
        <v>556</v>
      </c>
      <c r="J2506" t="s">
        <v>34</v>
      </c>
      <c r="K2506">
        <v>0</v>
      </c>
      <c r="L2506">
        <v>114</v>
      </c>
      <c r="M2506">
        <v>10</v>
      </c>
      <c r="N2506">
        <v>0</v>
      </c>
      <c r="O2506">
        <v>0</v>
      </c>
      <c r="P2506">
        <v>0</v>
      </c>
      <c r="Q2506" t="s">
        <v>43</v>
      </c>
      <c r="T2506" t="s">
        <v>73</v>
      </c>
      <c r="U2506" t="s">
        <v>346</v>
      </c>
      <c r="V2506" t="s">
        <v>38</v>
      </c>
      <c r="W2506" t="s">
        <v>39</v>
      </c>
      <c r="Y2506">
        <v>2014</v>
      </c>
      <c r="Z2506">
        <v>1</v>
      </c>
      <c r="AA2506" t="s">
        <v>75</v>
      </c>
      <c r="AB2506" t="s">
        <v>1105</v>
      </c>
      <c r="AC2506" s="1">
        <v>41869</v>
      </c>
      <c r="AE2506" t="s">
        <v>41</v>
      </c>
    </row>
    <row r="2507" spans="1:31" x14ac:dyDescent="0.25">
      <c r="A2507">
        <v>2019</v>
      </c>
      <c r="B2507">
        <v>3</v>
      </c>
      <c r="C2507">
        <v>23</v>
      </c>
      <c r="D2507">
        <v>1</v>
      </c>
      <c r="E2507">
        <v>1</v>
      </c>
      <c r="F2507">
        <v>47000</v>
      </c>
      <c r="G2507">
        <v>4586950</v>
      </c>
      <c r="H2507" t="s">
        <v>1104</v>
      </c>
      <c r="I2507" t="s">
        <v>556</v>
      </c>
      <c r="J2507" t="s">
        <v>34</v>
      </c>
      <c r="K2507">
        <v>0</v>
      </c>
      <c r="L2507">
        <v>123</v>
      </c>
      <c r="M2507">
        <v>30</v>
      </c>
      <c r="N2507">
        <v>0</v>
      </c>
      <c r="O2507">
        <v>170000</v>
      </c>
      <c r="P2507">
        <v>170000</v>
      </c>
      <c r="Q2507" t="s">
        <v>44</v>
      </c>
      <c r="T2507" t="s">
        <v>73</v>
      </c>
      <c r="U2507" t="s">
        <v>346</v>
      </c>
      <c r="V2507" t="s">
        <v>38</v>
      </c>
      <c r="W2507" t="s">
        <v>39</v>
      </c>
      <c r="Y2507">
        <v>2014</v>
      </c>
      <c r="Z2507">
        <v>1</v>
      </c>
      <c r="AA2507" t="s">
        <v>75</v>
      </c>
      <c r="AB2507" t="s">
        <v>1105</v>
      </c>
      <c r="AC2507" s="1">
        <v>41869</v>
      </c>
      <c r="AE2507" t="s">
        <v>41</v>
      </c>
    </row>
    <row r="2508" spans="1:31" x14ac:dyDescent="0.25">
      <c r="A2508">
        <v>2019</v>
      </c>
      <c r="B2508">
        <v>3</v>
      </c>
      <c r="C2508">
        <v>23</v>
      </c>
      <c r="D2508">
        <v>1</v>
      </c>
      <c r="E2508">
        <v>1</v>
      </c>
      <c r="F2508">
        <v>47000</v>
      </c>
      <c r="G2508">
        <v>4586950</v>
      </c>
      <c r="H2508" t="s">
        <v>1104</v>
      </c>
      <c r="I2508" t="s">
        <v>556</v>
      </c>
      <c r="J2508" t="s">
        <v>34</v>
      </c>
      <c r="K2508">
        <v>0</v>
      </c>
      <c r="L2508">
        <v>125</v>
      </c>
      <c r="M2508">
        <v>30</v>
      </c>
      <c r="N2508">
        <v>0</v>
      </c>
      <c r="O2508">
        <v>0</v>
      </c>
      <c r="P2508">
        <v>0</v>
      </c>
      <c r="Q2508" t="s">
        <v>45</v>
      </c>
      <c r="T2508" t="s">
        <v>73</v>
      </c>
      <c r="U2508" t="s">
        <v>346</v>
      </c>
      <c r="V2508" t="s">
        <v>38</v>
      </c>
      <c r="W2508" t="s">
        <v>39</v>
      </c>
      <c r="Y2508">
        <v>2014</v>
      </c>
      <c r="Z2508">
        <v>1</v>
      </c>
      <c r="AA2508" t="s">
        <v>75</v>
      </c>
      <c r="AB2508" t="s">
        <v>1105</v>
      </c>
      <c r="AC2508" s="1">
        <v>41869</v>
      </c>
      <c r="AE2508" t="s">
        <v>41</v>
      </c>
    </row>
    <row r="2509" spans="1:31" x14ac:dyDescent="0.25">
      <c r="A2509">
        <v>2019</v>
      </c>
      <c r="B2509">
        <v>3</v>
      </c>
      <c r="C2509">
        <v>23</v>
      </c>
      <c r="D2509">
        <v>1</v>
      </c>
      <c r="E2509">
        <v>1</v>
      </c>
      <c r="F2509">
        <v>47000</v>
      </c>
      <c r="G2509">
        <v>4586950</v>
      </c>
      <c r="H2509" t="s">
        <v>1104</v>
      </c>
      <c r="I2509" t="s">
        <v>556</v>
      </c>
      <c r="J2509" t="s">
        <v>34</v>
      </c>
      <c r="K2509">
        <v>0</v>
      </c>
      <c r="L2509">
        <v>131</v>
      </c>
      <c r="M2509">
        <v>30</v>
      </c>
      <c r="N2509">
        <v>0</v>
      </c>
      <c r="O2509">
        <v>0</v>
      </c>
      <c r="P2509">
        <v>0</v>
      </c>
      <c r="Q2509" t="s">
        <v>46</v>
      </c>
      <c r="T2509" t="s">
        <v>73</v>
      </c>
      <c r="U2509" t="s">
        <v>346</v>
      </c>
      <c r="V2509" t="s">
        <v>38</v>
      </c>
      <c r="W2509" t="s">
        <v>39</v>
      </c>
      <c r="Y2509">
        <v>2014</v>
      </c>
      <c r="Z2509">
        <v>1</v>
      </c>
      <c r="AA2509" t="s">
        <v>75</v>
      </c>
      <c r="AB2509" t="s">
        <v>1105</v>
      </c>
      <c r="AC2509" s="1">
        <v>41869</v>
      </c>
      <c r="AE2509" t="s">
        <v>41</v>
      </c>
    </row>
    <row r="2510" spans="1:31" x14ac:dyDescent="0.25">
      <c r="A2510">
        <v>2019</v>
      </c>
      <c r="B2510">
        <v>3</v>
      </c>
      <c r="C2510">
        <v>23</v>
      </c>
      <c r="D2510">
        <v>1</v>
      </c>
      <c r="E2510">
        <v>1</v>
      </c>
      <c r="F2510">
        <v>47000</v>
      </c>
      <c r="G2510">
        <v>4586950</v>
      </c>
      <c r="H2510" t="s">
        <v>1104</v>
      </c>
      <c r="I2510" t="s">
        <v>556</v>
      </c>
      <c r="J2510" t="s">
        <v>34</v>
      </c>
      <c r="K2510">
        <v>0</v>
      </c>
      <c r="L2510">
        <v>133</v>
      </c>
      <c r="M2510">
        <v>30</v>
      </c>
      <c r="N2510">
        <v>0</v>
      </c>
      <c r="O2510">
        <v>0</v>
      </c>
      <c r="P2510">
        <v>0</v>
      </c>
      <c r="Q2510" t="s">
        <v>47</v>
      </c>
      <c r="T2510" t="s">
        <v>73</v>
      </c>
      <c r="U2510" t="s">
        <v>346</v>
      </c>
      <c r="V2510" t="s">
        <v>38</v>
      </c>
      <c r="W2510" t="s">
        <v>39</v>
      </c>
      <c r="Y2510">
        <v>2014</v>
      </c>
      <c r="Z2510">
        <v>1</v>
      </c>
      <c r="AA2510" t="s">
        <v>75</v>
      </c>
      <c r="AB2510" t="s">
        <v>1105</v>
      </c>
      <c r="AC2510" s="1">
        <v>41869</v>
      </c>
      <c r="AE2510" t="s">
        <v>41</v>
      </c>
    </row>
    <row r="2511" spans="1:31" x14ac:dyDescent="0.25">
      <c r="A2511">
        <v>2019</v>
      </c>
      <c r="B2511">
        <v>3</v>
      </c>
      <c r="C2511">
        <v>23</v>
      </c>
      <c r="D2511">
        <v>1</v>
      </c>
      <c r="E2511">
        <v>1</v>
      </c>
      <c r="F2511">
        <v>47000</v>
      </c>
      <c r="G2511">
        <v>4586950</v>
      </c>
      <c r="H2511" t="s">
        <v>1104</v>
      </c>
      <c r="I2511" t="s">
        <v>556</v>
      </c>
      <c r="J2511" t="s">
        <v>34</v>
      </c>
      <c r="K2511">
        <v>0</v>
      </c>
      <c r="L2511">
        <v>199</v>
      </c>
      <c r="M2511">
        <v>30</v>
      </c>
      <c r="N2511">
        <v>0</v>
      </c>
      <c r="O2511">
        <v>0</v>
      </c>
      <c r="P2511">
        <v>0</v>
      </c>
      <c r="Q2511" t="s">
        <v>48</v>
      </c>
      <c r="T2511" t="s">
        <v>73</v>
      </c>
      <c r="U2511" t="s">
        <v>346</v>
      </c>
      <c r="V2511" t="s">
        <v>38</v>
      </c>
      <c r="W2511" t="s">
        <v>39</v>
      </c>
      <c r="Y2511">
        <v>2014</v>
      </c>
      <c r="Z2511">
        <v>1</v>
      </c>
      <c r="AA2511" t="s">
        <v>75</v>
      </c>
      <c r="AB2511" t="s">
        <v>1105</v>
      </c>
      <c r="AC2511" s="1">
        <v>41869</v>
      </c>
      <c r="AE2511" t="s">
        <v>41</v>
      </c>
    </row>
    <row r="2512" spans="1:31" x14ac:dyDescent="0.25">
      <c r="A2512">
        <v>2019</v>
      </c>
      <c r="B2512">
        <v>3</v>
      </c>
      <c r="C2512">
        <v>23</v>
      </c>
      <c r="D2512">
        <v>1</v>
      </c>
      <c r="E2512">
        <v>1</v>
      </c>
      <c r="F2512">
        <v>47000</v>
      </c>
      <c r="G2512">
        <v>4586950</v>
      </c>
      <c r="H2512" t="s">
        <v>1104</v>
      </c>
      <c r="I2512" t="s">
        <v>556</v>
      </c>
      <c r="J2512" t="s">
        <v>34</v>
      </c>
      <c r="K2512">
        <v>0</v>
      </c>
      <c r="L2512">
        <v>232</v>
      </c>
      <c r="M2512">
        <v>30</v>
      </c>
      <c r="N2512">
        <v>0</v>
      </c>
      <c r="O2512">
        <v>0</v>
      </c>
      <c r="P2512">
        <v>0</v>
      </c>
      <c r="Q2512" t="s">
        <v>49</v>
      </c>
      <c r="T2512" t="s">
        <v>73</v>
      </c>
      <c r="U2512" t="s">
        <v>346</v>
      </c>
      <c r="V2512" t="s">
        <v>38</v>
      </c>
      <c r="W2512" t="s">
        <v>39</v>
      </c>
      <c r="Y2512">
        <v>2014</v>
      </c>
      <c r="Z2512">
        <v>1</v>
      </c>
      <c r="AA2512" t="s">
        <v>75</v>
      </c>
      <c r="AB2512" t="s">
        <v>1105</v>
      </c>
      <c r="AC2512" s="1">
        <v>41869</v>
      </c>
      <c r="AE2512" t="s">
        <v>41</v>
      </c>
    </row>
    <row r="2513" spans="1:31" x14ac:dyDescent="0.25">
      <c r="A2513">
        <v>2019</v>
      </c>
      <c r="B2513">
        <v>3</v>
      </c>
      <c r="C2513">
        <v>23</v>
      </c>
      <c r="D2513">
        <v>1</v>
      </c>
      <c r="E2513">
        <v>1</v>
      </c>
      <c r="F2513">
        <v>31000</v>
      </c>
      <c r="G2513">
        <v>4623463</v>
      </c>
      <c r="H2513" t="s">
        <v>1106</v>
      </c>
      <c r="I2513" t="s">
        <v>1107</v>
      </c>
      <c r="J2513" t="s">
        <v>34</v>
      </c>
      <c r="K2513">
        <f>O2513+O2514+O2515+O2516+O2517+O2518+O2519+O2520+O2521</f>
        <v>4161742</v>
      </c>
      <c r="L2513">
        <v>111</v>
      </c>
      <c r="M2513">
        <v>10</v>
      </c>
      <c r="N2513" t="s">
        <v>412</v>
      </c>
      <c r="O2513">
        <v>3100000</v>
      </c>
      <c r="P2513">
        <v>2821000</v>
      </c>
      <c r="Q2513" t="s">
        <v>36</v>
      </c>
      <c r="T2513" t="s">
        <v>37</v>
      </c>
      <c r="U2513" t="s">
        <v>1429</v>
      </c>
      <c r="V2513" t="s">
        <v>38</v>
      </c>
      <c r="W2513" t="s">
        <v>39</v>
      </c>
      <c r="Y2513">
        <v>2015</v>
      </c>
      <c r="Z2513">
        <v>1</v>
      </c>
      <c r="AA2513" t="s">
        <v>1108</v>
      </c>
      <c r="AB2513" t="s">
        <v>1109</v>
      </c>
      <c r="AC2513" s="1">
        <v>42005</v>
      </c>
      <c r="AE2513" t="s">
        <v>41</v>
      </c>
    </row>
    <row r="2514" spans="1:31" x14ac:dyDescent="0.25">
      <c r="A2514">
        <v>2019</v>
      </c>
      <c r="B2514">
        <v>3</v>
      </c>
      <c r="C2514">
        <v>23</v>
      </c>
      <c r="D2514">
        <v>1</v>
      </c>
      <c r="E2514">
        <v>1</v>
      </c>
      <c r="F2514">
        <v>31000</v>
      </c>
      <c r="G2514">
        <v>4623463</v>
      </c>
      <c r="H2514" t="s">
        <v>1106</v>
      </c>
      <c r="I2514" t="s">
        <v>1107</v>
      </c>
      <c r="J2514" t="s">
        <v>34</v>
      </c>
      <c r="K2514">
        <v>0</v>
      </c>
      <c r="L2514">
        <v>113</v>
      </c>
      <c r="M2514">
        <v>30</v>
      </c>
      <c r="N2514">
        <v>0</v>
      </c>
      <c r="O2514">
        <v>0</v>
      </c>
      <c r="P2514">
        <v>0</v>
      </c>
      <c r="Q2514" t="s">
        <v>42</v>
      </c>
      <c r="T2514" t="s">
        <v>37</v>
      </c>
      <c r="U2514" t="s">
        <v>1429</v>
      </c>
      <c r="V2514" t="s">
        <v>38</v>
      </c>
      <c r="W2514" t="s">
        <v>39</v>
      </c>
      <c r="Y2514">
        <v>2015</v>
      </c>
      <c r="Z2514">
        <v>1</v>
      </c>
      <c r="AA2514" t="s">
        <v>1108</v>
      </c>
      <c r="AB2514" t="s">
        <v>1109</v>
      </c>
      <c r="AC2514" s="1">
        <v>42005</v>
      </c>
      <c r="AE2514" t="s">
        <v>41</v>
      </c>
    </row>
    <row r="2515" spans="1:31" x14ac:dyDescent="0.25">
      <c r="A2515">
        <v>2019</v>
      </c>
      <c r="B2515">
        <v>3</v>
      </c>
      <c r="C2515">
        <v>23</v>
      </c>
      <c r="D2515">
        <v>1</v>
      </c>
      <c r="E2515">
        <v>1</v>
      </c>
      <c r="F2515">
        <v>31000</v>
      </c>
      <c r="G2515">
        <v>4623463</v>
      </c>
      <c r="H2515" t="s">
        <v>1106</v>
      </c>
      <c r="I2515" t="s">
        <v>1107</v>
      </c>
      <c r="J2515" t="s">
        <v>34</v>
      </c>
      <c r="K2515">
        <v>0</v>
      </c>
      <c r="L2515">
        <v>114</v>
      </c>
      <c r="M2515">
        <v>10</v>
      </c>
      <c r="N2515">
        <v>0</v>
      </c>
      <c r="O2515">
        <v>0</v>
      </c>
      <c r="P2515">
        <v>0</v>
      </c>
      <c r="Q2515" t="s">
        <v>43</v>
      </c>
      <c r="T2515" t="s">
        <v>37</v>
      </c>
      <c r="U2515" t="s">
        <v>1429</v>
      </c>
      <c r="V2515" t="s">
        <v>38</v>
      </c>
      <c r="W2515" t="s">
        <v>39</v>
      </c>
      <c r="Y2515">
        <v>2015</v>
      </c>
      <c r="Z2515">
        <v>1</v>
      </c>
      <c r="AA2515" t="s">
        <v>1108</v>
      </c>
      <c r="AB2515" t="s">
        <v>1109</v>
      </c>
      <c r="AC2515" s="1">
        <v>42005</v>
      </c>
      <c r="AE2515" t="s">
        <v>41</v>
      </c>
    </row>
    <row r="2516" spans="1:31" x14ac:dyDescent="0.25">
      <c r="A2516">
        <v>2019</v>
      </c>
      <c r="B2516">
        <v>3</v>
      </c>
      <c r="C2516">
        <v>23</v>
      </c>
      <c r="D2516">
        <v>1</v>
      </c>
      <c r="E2516">
        <v>1</v>
      </c>
      <c r="F2516">
        <v>31000</v>
      </c>
      <c r="G2516">
        <v>4623463</v>
      </c>
      <c r="H2516" t="s">
        <v>1106</v>
      </c>
      <c r="I2516" t="s">
        <v>1107</v>
      </c>
      <c r="J2516" t="s">
        <v>34</v>
      </c>
      <c r="K2516">
        <v>0</v>
      </c>
      <c r="L2516">
        <v>123</v>
      </c>
      <c r="M2516">
        <v>30</v>
      </c>
      <c r="N2516">
        <v>0</v>
      </c>
      <c r="O2516">
        <v>131742</v>
      </c>
      <c r="P2516">
        <v>131742</v>
      </c>
      <c r="Q2516" t="s">
        <v>44</v>
      </c>
      <c r="T2516" t="s">
        <v>37</v>
      </c>
      <c r="U2516" t="s">
        <v>1429</v>
      </c>
      <c r="V2516" t="s">
        <v>38</v>
      </c>
      <c r="W2516" t="s">
        <v>39</v>
      </c>
      <c r="Y2516">
        <v>2015</v>
      </c>
      <c r="Z2516">
        <v>1</v>
      </c>
      <c r="AA2516" t="s">
        <v>1108</v>
      </c>
      <c r="AB2516" t="s">
        <v>1109</v>
      </c>
      <c r="AC2516" s="1">
        <v>42005</v>
      </c>
      <c r="AE2516" t="s">
        <v>41</v>
      </c>
    </row>
    <row r="2517" spans="1:31" x14ac:dyDescent="0.25">
      <c r="A2517">
        <v>2019</v>
      </c>
      <c r="B2517">
        <v>3</v>
      </c>
      <c r="C2517">
        <v>23</v>
      </c>
      <c r="D2517">
        <v>1</v>
      </c>
      <c r="E2517">
        <v>1</v>
      </c>
      <c r="F2517">
        <v>31000</v>
      </c>
      <c r="G2517">
        <v>4623463</v>
      </c>
      <c r="H2517" t="s">
        <v>1106</v>
      </c>
      <c r="I2517" t="s">
        <v>1107</v>
      </c>
      <c r="J2517" t="s">
        <v>34</v>
      </c>
      <c r="K2517">
        <v>0</v>
      </c>
      <c r="L2517">
        <v>125</v>
      </c>
      <c r="M2517">
        <v>30</v>
      </c>
      <c r="N2517">
        <v>0</v>
      </c>
      <c r="O2517">
        <v>0</v>
      </c>
      <c r="P2517">
        <v>0</v>
      </c>
      <c r="Q2517" t="s">
        <v>45</v>
      </c>
      <c r="T2517" t="s">
        <v>37</v>
      </c>
      <c r="U2517" t="s">
        <v>1429</v>
      </c>
      <c r="V2517" t="s">
        <v>38</v>
      </c>
      <c r="W2517" t="s">
        <v>39</v>
      </c>
      <c r="Y2517">
        <v>2015</v>
      </c>
      <c r="Z2517">
        <v>1</v>
      </c>
      <c r="AA2517" t="s">
        <v>1108</v>
      </c>
      <c r="AB2517" t="s">
        <v>1109</v>
      </c>
      <c r="AC2517" s="1">
        <v>42005</v>
      </c>
      <c r="AE2517" t="s">
        <v>41</v>
      </c>
    </row>
    <row r="2518" spans="1:31" x14ac:dyDescent="0.25">
      <c r="A2518">
        <v>2019</v>
      </c>
      <c r="B2518">
        <v>3</v>
      </c>
      <c r="C2518">
        <v>23</v>
      </c>
      <c r="D2518">
        <v>1</v>
      </c>
      <c r="E2518">
        <v>1</v>
      </c>
      <c r="F2518">
        <v>31000</v>
      </c>
      <c r="G2518">
        <v>4623463</v>
      </c>
      <c r="H2518" t="s">
        <v>1106</v>
      </c>
      <c r="I2518" t="s">
        <v>1107</v>
      </c>
      <c r="J2518" t="s">
        <v>34</v>
      </c>
      <c r="K2518">
        <v>0</v>
      </c>
      <c r="L2518">
        <v>131</v>
      </c>
      <c r="M2518">
        <v>30</v>
      </c>
      <c r="N2518">
        <v>0</v>
      </c>
      <c r="O2518">
        <v>0</v>
      </c>
      <c r="P2518">
        <v>0</v>
      </c>
      <c r="Q2518" t="s">
        <v>46</v>
      </c>
      <c r="T2518" t="s">
        <v>37</v>
      </c>
      <c r="U2518" t="s">
        <v>1429</v>
      </c>
      <c r="V2518" t="s">
        <v>38</v>
      </c>
      <c r="W2518" t="s">
        <v>39</v>
      </c>
      <c r="Y2518">
        <v>2015</v>
      </c>
      <c r="Z2518">
        <v>1</v>
      </c>
      <c r="AA2518" t="s">
        <v>1108</v>
      </c>
      <c r="AB2518" t="s">
        <v>1109</v>
      </c>
      <c r="AC2518" s="1">
        <v>42005</v>
      </c>
      <c r="AE2518" t="s">
        <v>41</v>
      </c>
    </row>
    <row r="2519" spans="1:31" x14ac:dyDescent="0.25">
      <c r="A2519">
        <v>2019</v>
      </c>
      <c r="B2519">
        <v>3</v>
      </c>
      <c r="C2519">
        <v>23</v>
      </c>
      <c r="D2519">
        <v>1</v>
      </c>
      <c r="E2519">
        <v>1</v>
      </c>
      <c r="F2519">
        <v>31000</v>
      </c>
      <c r="G2519">
        <v>4623463</v>
      </c>
      <c r="H2519" t="s">
        <v>1106</v>
      </c>
      <c r="I2519" t="s">
        <v>1107</v>
      </c>
      <c r="J2519" t="s">
        <v>34</v>
      </c>
      <c r="K2519">
        <v>0</v>
      </c>
      <c r="L2519">
        <v>133</v>
      </c>
      <c r="M2519">
        <v>30</v>
      </c>
      <c r="N2519">
        <v>0</v>
      </c>
      <c r="O2519">
        <v>930000</v>
      </c>
      <c r="P2519">
        <v>930000</v>
      </c>
      <c r="Q2519" t="s">
        <v>47</v>
      </c>
      <c r="T2519" t="s">
        <v>37</v>
      </c>
      <c r="U2519" t="s">
        <v>1429</v>
      </c>
      <c r="V2519" t="s">
        <v>38</v>
      </c>
      <c r="W2519" t="s">
        <v>39</v>
      </c>
      <c r="Y2519">
        <v>2015</v>
      </c>
      <c r="Z2519">
        <v>1</v>
      </c>
      <c r="AA2519" t="s">
        <v>1108</v>
      </c>
      <c r="AB2519" t="s">
        <v>1109</v>
      </c>
      <c r="AC2519" s="1">
        <v>42005</v>
      </c>
      <c r="AE2519" t="s">
        <v>41</v>
      </c>
    </row>
    <row r="2520" spans="1:31" x14ac:dyDescent="0.25">
      <c r="A2520">
        <v>2019</v>
      </c>
      <c r="B2520">
        <v>3</v>
      </c>
      <c r="C2520">
        <v>23</v>
      </c>
      <c r="D2520">
        <v>1</v>
      </c>
      <c r="E2520">
        <v>1</v>
      </c>
      <c r="F2520">
        <v>31000</v>
      </c>
      <c r="G2520">
        <v>4623463</v>
      </c>
      <c r="H2520" t="s">
        <v>1106</v>
      </c>
      <c r="I2520" t="s">
        <v>1107</v>
      </c>
      <c r="J2520" t="s">
        <v>34</v>
      </c>
      <c r="K2520">
        <v>0</v>
      </c>
      <c r="L2520">
        <v>199</v>
      </c>
      <c r="M2520">
        <v>30</v>
      </c>
      <c r="N2520">
        <v>0</v>
      </c>
      <c r="O2520">
        <v>0</v>
      </c>
      <c r="P2520">
        <v>0</v>
      </c>
      <c r="Q2520" t="s">
        <v>48</v>
      </c>
      <c r="T2520" t="s">
        <v>37</v>
      </c>
      <c r="U2520" t="s">
        <v>1429</v>
      </c>
      <c r="V2520" t="s">
        <v>38</v>
      </c>
      <c r="W2520" t="s">
        <v>39</v>
      </c>
      <c r="Y2520">
        <v>2015</v>
      </c>
      <c r="Z2520">
        <v>1</v>
      </c>
      <c r="AA2520" t="s">
        <v>1108</v>
      </c>
      <c r="AB2520" t="s">
        <v>1109</v>
      </c>
      <c r="AC2520" s="1">
        <v>42005</v>
      </c>
      <c r="AE2520" t="s">
        <v>41</v>
      </c>
    </row>
    <row r="2521" spans="1:31" x14ac:dyDescent="0.25">
      <c r="A2521">
        <v>2019</v>
      </c>
      <c r="B2521">
        <v>3</v>
      </c>
      <c r="C2521">
        <v>23</v>
      </c>
      <c r="D2521">
        <v>1</v>
      </c>
      <c r="E2521">
        <v>1</v>
      </c>
      <c r="F2521">
        <v>31000</v>
      </c>
      <c r="G2521">
        <v>4623463</v>
      </c>
      <c r="H2521" t="s">
        <v>1106</v>
      </c>
      <c r="I2521" t="s">
        <v>1107</v>
      </c>
      <c r="J2521" t="s">
        <v>34</v>
      </c>
      <c r="K2521">
        <v>0</v>
      </c>
      <c r="L2521">
        <v>232</v>
      </c>
      <c r="M2521">
        <v>30</v>
      </c>
      <c r="N2521">
        <v>0</v>
      </c>
      <c r="O2521">
        <v>0</v>
      </c>
      <c r="P2521">
        <v>0</v>
      </c>
      <c r="Q2521" t="s">
        <v>49</v>
      </c>
      <c r="T2521" t="s">
        <v>37</v>
      </c>
      <c r="U2521" t="s">
        <v>1429</v>
      </c>
      <c r="V2521" t="s">
        <v>38</v>
      </c>
      <c r="W2521" t="s">
        <v>39</v>
      </c>
      <c r="Y2521">
        <v>2015</v>
      </c>
      <c r="Z2521">
        <v>1</v>
      </c>
      <c r="AA2521" t="s">
        <v>1108</v>
      </c>
      <c r="AB2521" t="s">
        <v>1109</v>
      </c>
      <c r="AC2521" s="1">
        <v>42005</v>
      </c>
      <c r="AE2521" t="s">
        <v>41</v>
      </c>
    </row>
    <row r="2522" spans="1:31" x14ac:dyDescent="0.25">
      <c r="A2522">
        <v>2019</v>
      </c>
      <c r="B2522">
        <v>3</v>
      </c>
      <c r="C2522">
        <v>23</v>
      </c>
      <c r="D2522">
        <v>1</v>
      </c>
      <c r="E2522">
        <v>1</v>
      </c>
      <c r="F2522">
        <v>21000</v>
      </c>
      <c r="G2522">
        <v>4632327</v>
      </c>
      <c r="H2522" t="s">
        <v>1110</v>
      </c>
      <c r="I2522" t="s">
        <v>1111</v>
      </c>
      <c r="J2522" t="s">
        <v>34</v>
      </c>
      <c r="K2522">
        <f>O2522+O2523+O2524+O2525+O2526+O2527+O2528+O2529+O2530</f>
        <v>7058250</v>
      </c>
      <c r="L2522">
        <v>111</v>
      </c>
      <c r="M2522">
        <v>30</v>
      </c>
      <c r="N2522" t="s">
        <v>1112</v>
      </c>
      <c r="O2522">
        <v>5400000</v>
      </c>
      <c r="P2522">
        <v>4914000</v>
      </c>
      <c r="Q2522" t="s">
        <v>36</v>
      </c>
      <c r="T2522" t="s">
        <v>80</v>
      </c>
      <c r="U2522" t="s">
        <v>1113</v>
      </c>
      <c r="V2522" t="s">
        <v>38</v>
      </c>
      <c r="W2522" t="s">
        <v>39</v>
      </c>
      <c r="Y2522">
        <v>2002</v>
      </c>
      <c r="Z2522">
        <v>1</v>
      </c>
      <c r="AA2522" t="s">
        <v>75</v>
      </c>
      <c r="AB2522" t="s">
        <v>1114</v>
      </c>
      <c r="AC2522" s="1">
        <v>37515</v>
      </c>
      <c r="AE2522" t="s">
        <v>41</v>
      </c>
    </row>
    <row r="2523" spans="1:31" x14ac:dyDescent="0.25">
      <c r="A2523">
        <v>2019</v>
      </c>
      <c r="B2523">
        <v>3</v>
      </c>
      <c r="C2523">
        <v>23</v>
      </c>
      <c r="D2523">
        <v>1</v>
      </c>
      <c r="E2523">
        <v>1</v>
      </c>
      <c r="F2523">
        <v>21000</v>
      </c>
      <c r="G2523">
        <v>4632327</v>
      </c>
      <c r="H2523" t="s">
        <v>1110</v>
      </c>
      <c r="I2523" t="s">
        <v>1111</v>
      </c>
      <c r="J2523" t="s">
        <v>34</v>
      </c>
      <c r="K2523">
        <v>0</v>
      </c>
      <c r="L2523">
        <v>113</v>
      </c>
      <c r="M2523">
        <v>30</v>
      </c>
      <c r="N2523">
        <v>0</v>
      </c>
      <c r="O2523">
        <v>0</v>
      </c>
      <c r="P2523">
        <v>0</v>
      </c>
      <c r="Q2523" t="s">
        <v>42</v>
      </c>
      <c r="T2523" t="s">
        <v>80</v>
      </c>
      <c r="U2523" t="s">
        <v>1113</v>
      </c>
      <c r="V2523" t="s">
        <v>38</v>
      </c>
      <c r="W2523" t="s">
        <v>39</v>
      </c>
      <c r="Y2523">
        <v>2002</v>
      </c>
      <c r="Z2523">
        <v>1</v>
      </c>
      <c r="AA2523" t="s">
        <v>75</v>
      </c>
      <c r="AB2523" t="s">
        <v>1114</v>
      </c>
      <c r="AC2523" s="1">
        <v>37515</v>
      </c>
      <c r="AE2523" t="s">
        <v>41</v>
      </c>
    </row>
    <row r="2524" spans="1:31" x14ac:dyDescent="0.25">
      <c r="A2524">
        <v>2019</v>
      </c>
      <c r="B2524">
        <v>3</v>
      </c>
      <c r="C2524">
        <v>23</v>
      </c>
      <c r="D2524">
        <v>1</v>
      </c>
      <c r="E2524">
        <v>1</v>
      </c>
      <c r="F2524">
        <v>21000</v>
      </c>
      <c r="G2524">
        <v>4632327</v>
      </c>
      <c r="H2524" t="s">
        <v>1110</v>
      </c>
      <c r="I2524" t="s">
        <v>1111</v>
      </c>
      <c r="J2524" t="s">
        <v>34</v>
      </c>
      <c r="K2524">
        <v>0</v>
      </c>
      <c r="L2524">
        <v>114</v>
      </c>
      <c r="M2524">
        <v>30</v>
      </c>
      <c r="N2524">
        <v>0</v>
      </c>
      <c r="O2524">
        <v>0</v>
      </c>
      <c r="P2524">
        <v>0</v>
      </c>
      <c r="Q2524" t="s">
        <v>43</v>
      </c>
      <c r="T2524" t="s">
        <v>80</v>
      </c>
      <c r="U2524" t="s">
        <v>1113</v>
      </c>
      <c r="V2524" t="s">
        <v>38</v>
      </c>
      <c r="W2524" t="s">
        <v>39</v>
      </c>
      <c r="Y2524">
        <v>2002</v>
      </c>
      <c r="Z2524">
        <v>1</v>
      </c>
      <c r="AA2524" t="s">
        <v>75</v>
      </c>
      <c r="AB2524" t="s">
        <v>1114</v>
      </c>
      <c r="AC2524" s="1">
        <v>37515</v>
      </c>
      <c r="AE2524" t="s">
        <v>41</v>
      </c>
    </row>
    <row r="2525" spans="1:31" x14ac:dyDescent="0.25">
      <c r="A2525">
        <v>2019</v>
      </c>
      <c r="B2525">
        <v>3</v>
      </c>
      <c r="C2525">
        <v>23</v>
      </c>
      <c r="D2525">
        <v>1</v>
      </c>
      <c r="E2525">
        <v>1</v>
      </c>
      <c r="F2525">
        <v>21000</v>
      </c>
      <c r="G2525">
        <v>4632327</v>
      </c>
      <c r="H2525" t="s">
        <v>1110</v>
      </c>
      <c r="I2525" t="s">
        <v>1111</v>
      </c>
      <c r="J2525" t="s">
        <v>34</v>
      </c>
      <c r="K2525">
        <v>0</v>
      </c>
      <c r="L2525">
        <v>123</v>
      </c>
      <c r="M2525">
        <v>30</v>
      </c>
      <c r="N2525">
        <v>0</v>
      </c>
      <c r="O2525">
        <v>38250</v>
      </c>
      <c r="P2525">
        <v>38250</v>
      </c>
      <c r="Q2525" t="s">
        <v>44</v>
      </c>
      <c r="T2525" t="s">
        <v>80</v>
      </c>
      <c r="U2525" t="s">
        <v>1113</v>
      </c>
      <c r="V2525" t="s">
        <v>38</v>
      </c>
      <c r="W2525" t="s">
        <v>39</v>
      </c>
      <c r="Y2525">
        <v>2002</v>
      </c>
      <c r="Z2525">
        <v>1</v>
      </c>
      <c r="AA2525" t="s">
        <v>75</v>
      </c>
      <c r="AB2525" t="s">
        <v>1114</v>
      </c>
      <c r="AC2525" s="1">
        <v>37515</v>
      </c>
      <c r="AE2525" t="s">
        <v>41</v>
      </c>
    </row>
    <row r="2526" spans="1:31" x14ac:dyDescent="0.25">
      <c r="A2526">
        <v>2019</v>
      </c>
      <c r="B2526">
        <v>3</v>
      </c>
      <c r="C2526">
        <v>23</v>
      </c>
      <c r="D2526">
        <v>1</v>
      </c>
      <c r="E2526">
        <v>1</v>
      </c>
      <c r="F2526">
        <v>21000</v>
      </c>
      <c r="G2526">
        <v>4632327</v>
      </c>
      <c r="H2526" t="s">
        <v>1110</v>
      </c>
      <c r="I2526" t="s">
        <v>1111</v>
      </c>
      <c r="J2526" t="s">
        <v>34</v>
      </c>
      <c r="K2526">
        <v>0</v>
      </c>
      <c r="L2526">
        <v>125</v>
      </c>
      <c r="M2526">
        <v>30</v>
      </c>
      <c r="N2526">
        <v>0</v>
      </c>
      <c r="O2526">
        <v>0</v>
      </c>
      <c r="P2526">
        <v>0</v>
      </c>
      <c r="Q2526" t="s">
        <v>45</v>
      </c>
      <c r="T2526" t="s">
        <v>80</v>
      </c>
      <c r="U2526" t="s">
        <v>1113</v>
      </c>
      <c r="V2526" t="s">
        <v>38</v>
      </c>
      <c r="W2526" t="s">
        <v>39</v>
      </c>
      <c r="Y2526">
        <v>2002</v>
      </c>
      <c r="Z2526">
        <v>1</v>
      </c>
      <c r="AA2526" t="s">
        <v>75</v>
      </c>
      <c r="AB2526" t="s">
        <v>1114</v>
      </c>
      <c r="AC2526" s="1">
        <v>37515</v>
      </c>
      <c r="AE2526" t="s">
        <v>41</v>
      </c>
    </row>
    <row r="2527" spans="1:31" x14ac:dyDescent="0.25">
      <c r="A2527">
        <v>2019</v>
      </c>
      <c r="B2527">
        <v>3</v>
      </c>
      <c r="C2527">
        <v>23</v>
      </c>
      <c r="D2527">
        <v>1</v>
      </c>
      <c r="E2527">
        <v>1</v>
      </c>
      <c r="F2527">
        <v>21000</v>
      </c>
      <c r="G2527">
        <v>4632327</v>
      </c>
      <c r="H2527" t="s">
        <v>1110</v>
      </c>
      <c r="I2527" t="s">
        <v>1111</v>
      </c>
      <c r="J2527" t="s">
        <v>34</v>
      </c>
      <c r="K2527">
        <v>0</v>
      </c>
      <c r="L2527">
        <v>131</v>
      </c>
      <c r="M2527">
        <v>30</v>
      </c>
      <c r="N2527">
        <v>0</v>
      </c>
      <c r="O2527">
        <v>0</v>
      </c>
      <c r="P2527">
        <v>0</v>
      </c>
      <c r="Q2527" t="s">
        <v>46</v>
      </c>
      <c r="T2527" t="s">
        <v>80</v>
      </c>
      <c r="U2527" t="s">
        <v>1113</v>
      </c>
      <c r="V2527" t="s">
        <v>38</v>
      </c>
      <c r="W2527" t="s">
        <v>39</v>
      </c>
      <c r="Y2527">
        <v>2002</v>
      </c>
      <c r="Z2527">
        <v>1</v>
      </c>
      <c r="AA2527" t="s">
        <v>75</v>
      </c>
      <c r="AB2527" t="s">
        <v>1114</v>
      </c>
      <c r="AC2527" s="1">
        <v>37515</v>
      </c>
      <c r="AE2527" t="s">
        <v>41</v>
      </c>
    </row>
    <row r="2528" spans="1:31" x14ac:dyDescent="0.25">
      <c r="A2528">
        <v>2019</v>
      </c>
      <c r="B2528">
        <v>3</v>
      </c>
      <c r="C2528">
        <v>23</v>
      </c>
      <c r="D2528">
        <v>1</v>
      </c>
      <c r="E2528">
        <v>1</v>
      </c>
      <c r="F2528">
        <v>21000</v>
      </c>
      <c r="G2528">
        <v>4632327</v>
      </c>
      <c r="H2528" t="s">
        <v>1110</v>
      </c>
      <c r="I2528" t="s">
        <v>1111</v>
      </c>
      <c r="J2528" t="s">
        <v>34</v>
      </c>
      <c r="K2528">
        <v>0</v>
      </c>
      <c r="L2528">
        <v>133</v>
      </c>
      <c r="M2528">
        <v>30</v>
      </c>
      <c r="N2528">
        <v>0</v>
      </c>
      <c r="O2528">
        <v>1620000</v>
      </c>
      <c r="P2528">
        <v>1620000</v>
      </c>
      <c r="Q2528" t="s">
        <v>47</v>
      </c>
      <c r="T2528" t="s">
        <v>80</v>
      </c>
      <c r="U2528" t="s">
        <v>1113</v>
      </c>
      <c r="V2528" t="s">
        <v>38</v>
      </c>
      <c r="W2528" t="s">
        <v>39</v>
      </c>
      <c r="Y2528">
        <v>2002</v>
      </c>
      <c r="Z2528">
        <v>1</v>
      </c>
      <c r="AA2528" t="s">
        <v>75</v>
      </c>
      <c r="AB2528" t="s">
        <v>1114</v>
      </c>
      <c r="AC2528" s="1">
        <v>37515</v>
      </c>
      <c r="AE2528" t="s">
        <v>41</v>
      </c>
    </row>
    <row r="2529" spans="1:31" x14ac:dyDescent="0.25">
      <c r="A2529">
        <v>2019</v>
      </c>
      <c r="B2529">
        <v>3</v>
      </c>
      <c r="C2529">
        <v>23</v>
      </c>
      <c r="D2529">
        <v>1</v>
      </c>
      <c r="E2529">
        <v>1</v>
      </c>
      <c r="F2529">
        <v>21000</v>
      </c>
      <c r="G2529">
        <v>4632327</v>
      </c>
      <c r="H2529" t="s">
        <v>1110</v>
      </c>
      <c r="I2529" t="s">
        <v>1111</v>
      </c>
      <c r="J2529" t="s">
        <v>34</v>
      </c>
      <c r="K2529">
        <v>0</v>
      </c>
      <c r="L2529">
        <v>199</v>
      </c>
      <c r="M2529">
        <v>30</v>
      </c>
      <c r="N2529">
        <v>0</v>
      </c>
      <c r="O2529">
        <v>0</v>
      </c>
      <c r="P2529">
        <v>0</v>
      </c>
      <c r="Q2529" t="s">
        <v>48</v>
      </c>
      <c r="T2529" t="s">
        <v>80</v>
      </c>
      <c r="U2529" t="s">
        <v>1113</v>
      </c>
      <c r="V2529" t="s">
        <v>38</v>
      </c>
      <c r="W2529" t="s">
        <v>39</v>
      </c>
      <c r="Y2529">
        <v>2002</v>
      </c>
      <c r="Z2529">
        <v>1</v>
      </c>
      <c r="AA2529" t="s">
        <v>75</v>
      </c>
      <c r="AB2529" t="s">
        <v>1114</v>
      </c>
      <c r="AC2529" s="1">
        <v>37515</v>
      </c>
      <c r="AE2529" t="s">
        <v>41</v>
      </c>
    </row>
    <row r="2530" spans="1:31" x14ac:dyDescent="0.25">
      <c r="A2530">
        <v>2019</v>
      </c>
      <c r="B2530">
        <v>3</v>
      </c>
      <c r="C2530">
        <v>23</v>
      </c>
      <c r="D2530">
        <v>1</v>
      </c>
      <c r="E2530">
        <v>1</v>
      </c>
      <c r="F2530">
        <v>21000</v>
      </c>
      <c r="G2530">
        <v>4632327</v>
      </c>
      <c r="H2530" t="s">
        <v>1110</v>
      </c>
      <c r="I2530" t="s">
        <v>1111</v>
      </c>
      <c r="J2530" t="s">
        <v>34</v>
      </c>
      <c r="K2530">
        <v>0</v>
      </c>
      <c r="L2530">
        <v>232</v>
      </c>
      <c r="M2530">
        <v>30</v>
      </c>
      <c r="N2530">
        <v>0</v>
      </c>
      <c r="O2530">
        <v>0</v>
      </c>
      <c r="P2530">
        <v>0</v>
      </c>
      <c r="Q2530" t="s">
        <v>49</v>
      </c>
      <c r="T2530" t="s">
        <v>80</v>
      </c>
      <c r="U2530" t="s">
        <v>1113</v>
      </c>
      <c r="V2530" t="s">
        <v>38</v>
      </c>
      <c r="W2530" t="s">
        <v>39</v>
      </c>
      <c r="Y2530">
        <v>2002</v>
      </c>
      <c r="Z2530">
        <v>1</v>
      </c>
      <c r="AA2530" t="s">
        <v>75</v>
      </c>
      <c r="AB2530" t="s">
        <v>1114</v>
      </c>
      <c r="AC2530" s="1">
        <v>37515</v>
      </c>
      <c r="AE2530" t="s">
        <v>41</v>
      </c>
    </row>
    <row r="2531" spans="1:31" x14ac:dyDescent="0.25">
      <c r="A2531">
        <v>2019</v>
      </c>
      <c r="B2531">
        <v>3</v>
      </c>
      <c r="C2531">
        <v>23</v>
      </c>
      <c r="D2531">
        <v>1</v>
      </c>
      <c r="E2531">
        <v>1</v>
      </c>
      <c r="F2531">
        <v>21000</v>
      </c>
      <c r="G2531">
        <v>4648862</v>
      </c>
      <c r="H2531" t="s">
        <v>1115</v>
      </c>
      <c r="I2531" t="s">
        <v>1116</v>
      </c>
      <c r="J2531" t="s">
        <v>34</v>
      </c>
      <c r="K2531">
        <f>O2531+O2532+O2533+O2534+O2535+O2536+O2537+O2538+O2539</f>
        <v>6707050</v>
      </c>
      <c r="L2531">
        <v>111</v>
      </c>
      <c r="M2531">
        <v>30</v>
      </c>
      <c r="N2531" t="s">
        <v>90</v>
      </c>
      <c r="O2531">
        <v>3200000</v>
      </c>
      <c r="P2531">
        <v>2912000</v>
      </c>
      <c r="Q2531" t="s">
        <v>36</v>
      </c>
      <c r="T2531" t="s">
        <v>73</v>
      </c>
      <c r="U2531" t="s">
        <v>194</v>
      </c>
      <c r="V2531" t="s">
        <v>38</v>
      </c>
      <c r="W2531" t="s">
        <v>39</v>
      </c>
      <c r="Y2531">
        <v>2014</v>
      </c>
      <c r="Z2531">
        <v>1</v>
      </c>
      <c r="AA2531" t="s">
        <v>75</v>
      </c>
      <c r="AB2531" t="s">
        <v>1117</v>
      </c>
      <c r="AC2531" s="1">
        <v>41869</v>
      </c>
      <c r="AE2531" t="s">
        <v>41</v>
      </c>
    </row>
    <row r="2532" spans="1:31" x14ac:dyDescent="0.25">
      <c r="A2532">
        <v>2019</v>
      </c>
      <c r="B2532">
        <v>3</v>
      </c>
      <c r="C2532">
        <v>23</v>
      </c>
      <c r="D2532">
        <v>1</v>
      </c>
      <c r="E2532">
        <v>1</v>
      </c>
      <c r="F2532">
        <v>21000</v>
      </c>
      <c r="G2532">
        <v>4648862</v>
      </c>
      <c r="H2532" t="s">
        <v>1115</v>
      </c>
      <c r="I2532" t="s">
        <v>1116</v>
      </c>
      <c r="J2532" t="s">
        <v>34</v>
      </c>
      <c r="K2532">
        <v>0</v>
      </c>
      <c r="L2532">
        <v>113</v>
      </c>
      <c r="M2532">
        <v>30</v>
      </c>
      <c r="N2532">
        <v>0</v>
      </c>
      <c r="O2532">
        <v>0</v>
      </c>
      <c r="P2532">
        <v>0</v>
      </c>
      <c r="Q2532" t="s">
        <v>42</v>
      </c>
      <c r="T2532" t="s">
        <v>73</v>
      </c>
      <c r="U2532" t="s">
        <v>194</v>
      </c>
      <c r="V2532" t="s">
        <v>38</v>
      </c>
      <c r="W2532" t="s">
        <v>39</v>
      </c>
      <c r="Y2532">
        <v>2014</v>
      </c>
      <c r="Z2532">
        <v>1</v>
      </c>
      <c r="AA2532" t="s">
        <v>75</v>
      </c>
      <c r="AB2532" t="s">
        <v>1117</v>
      </c>
      <c r="AC2532" s="1">
        <v>41869</v>
      </c>
      <c r="AE2532" t="s">
        <v>41</v>
      </c>
    </row>
    <row r="2533" spans="1:31" x14ac:dyDescent="0.25">
      <c r="A2533">
        <v>2019</v>
      </c>
      <c r="B2533">
        <v>3</v>
      </c>
      <c r="C2533">
        <v>23</v>
      </c>
      <c r="D2533">
        <v>1</v>
      </c>
      <c r="E2533">
        <v>1</v>
      </c>
      <c r="F2533">
        <v>21000</v>
      </c>
      <c r="G2533">
        <v>4648862</v>
      </c>
      <c r="H2533" t="s">
        <v>1115</v>
      </c>
      <c r="I2533" t="s">
        <v>1116</v>
      </c>
      <c r="J2533" t="s">
        <v>34</v>
      </c>
      <c r="K2533">
        <v>0</v>
      </c>
      <c r="L2533">
        <v>114</v>
      </c>
      <c r="M2533">
        <v>30</v>
      </c>
      <c r="N2533">
        <v>0</v>
      </c>
      <c r="O2533">
        <v>0</v>
      </c>
      <c r="P2533">
        <v>0</v>
      </c>
      <c r="Q2533" t="s">
        <v>43</v>
      </c>
      <c r="T2533" t="s">
        <v>73</v>
      </c>
      <c r="U2533" t="s">
        <v>194</v>
      </c>
      <c r="V2533" t="s">
        <v>38</v>
      </c>
      <c r="W2533" t="s">
        <v>39</v>
      </c>
      <c r="Y2533">
        <v>2014</v>
      </c>
      <c r="Z2533">
        <v>1</v>
      </c>
      <c r="AA2533" t="s">
        <v>75</v>
      </c>
      <c r="AB2533" t="s">
        <v>1117</v>
      </c>
      <c r="AC2533" s="1">
        <v>41869</v>
      </c>
      <c r="AE2533" t="s">
        <v>41</v>
      </c>
    </row>
    <row r="2534" spans="1:31" x14ac:dyDescent="0.25">
      <c r="A2534">
        <v>2019</v>
      </c>
      <c r="B2534">
        <v>3</v>
      </c>
      <c r="C2534">
        <v>23</v>
      </c>
      <c r="D2534">
        <v>1</v>
      </c>
      <c r="E2534">
        <v>1</v>
      </c>
      <c r="F2534">
        <v>21000</v>
      </c>
      <c r="G2534">
        <v>4648862</v>
      </c>
      <c r="H2534" t="s">
        <v>1115</v>
      </c>
      <c r="I2534" t="s">
        <v>1116</v>
      </c>
      <c r="J2534" t="s">
        <v>34</v>
      </c>
      <c r="K2534">
        <v>0</v>
      </c>
      <c r="L2534">
        <v>123</v>
      </c>
      <c r="M2534">
        <v>30</v>
      </c>
      <c r="N2534">
        <v>0</v>
      </c>
      <c r="O2534">
        <v>0</v>
      </c>
      <c r="P2534">
        <v>0</v>
      </c>
      <c r="Q2534" t="s">
        <v>44</v>
      </c>
      <c r="T2534" t="s">
        <v>73</v>
      </c>
      <c r="U2534" t="s">
        <v>194</v>
      </c>
      <c r="V2534" t="s">
        <v>38</v>
      </c>
      <c r="W2534" t="s">
        <v>39</v>
      </c>
      <c r="Y2534">
        <v>2014</v>
      </c>
      <c r="Z2534">
        <v>1</v>
      </c>
      <c r="AA2534" t="s">
        <v>75</v>
      </c>
      <c r="AB2534" t="s">
        <v>1117</v>
      </c>
      <c r="AC2534" s="1">
        <v>41869</v>
      </c>
      <c r="AE2534" t="s">
        <v>41</v>
      </c>
    </row>
    <row r="2535" spans="1:31" x14ac:dyDescent="0.25">
      <c r="A2535">
        <v>2019</v>
      </c>
      <c r="B2535">
        <v>3</v>
      </c>
      <c r="C2535">
        <v>23</v>
      </c>
      <c r="D2535">
        <v>1</v>
      </c>
      <c r="E2535">
        <v>1</v>
      </c>
      <c r="F2535">
        <v>21000</v>
      </c>
      <c r="G2535">
        <v>4648862</v>
      </c>
      <c r="H2535" t="s">
        <v>1115</v>
      </c>
      <c r="I2535" t="s">
        <v>1116</v>
      </c>
      <c r="J2535" t="s">
        <v>34</v>
      </c>
      <c r="K2535">
        <v>0</v>
      </c>
      <c r="L2535">
        <v>125</v>
      </c>
      <c r="M2535">
        <v>30</v>
      </c>
      <c r="N2535">
        <v>0</v>
      </c>
      <c r="O2535">
        <v>0</v>
      </c>
      <c r="P2535">
        <v>0</v>
      </c>
      <c r="Q2535" t="s">
        <v>45</v>
      </c>
      <c r="T2535" t="s">
        <v>73</v>
      </c>
      <c r="U2535" t="s">
        <v>194</v>
      </c>
      <c r="V2535" t="s">
        <v>38</v>
      </c>
      <c r="W2535" t="s">
        <v>39</v>
      </c>
      <c r="Y2535">
        <v>2014</v>
      </c>
      <c r="Z2535">
        <v>1</v>
      </c>
      <c r="AA2535" t="s">
        <v>75</v>
      </c>
      <c r="AB2535" t="s">
        <v>1117</v>
      </c>
      <c r="AC2535" s="1">
        <v>41869</v>
      </c>
      <c r="AE2535" t="s">
        <v>41</v>
      </c>
    </row>
    <row r="2536" spans="1:31" x14ac:dyDescent="0.25">
      <c r="A2536">
        <v>2019</v>
      </c>
      <c r="B2536">
        <v>3</v>
      </c>
      <c r="C2536">
        <v>23</v>
      </c>
      <c r="D2536">
        <v>1</v>
      </c>
      <c r="E2536">
        <v>1</v>
      </c>
      <c r="F2536">
        <v>21000</v>
      </c>
      <c r="G2536">
        <v>4648862</v>
      </c>
      <c r="H2536" t="s">
        <v>1115</v>
      </c>
      <c r="I2536" t="s">
        <v>1116</v>
      </c>
      <c r="J2536" t="s">
        <v>34</v>
      </c>
      <c r="K2536">
        <v>0</v>
      </c>
      <c r="L2536">
        <v>131</v>
      </c>
      <c r="M2536">
        <v>30</v>
      </c>
      <c r="N2536">
        <v>0</v>
      </c>
      <c r="O2536">
        <v>0</v>
      </c>
      <c r="P2536">
        <v>0</v>
      </c>
      <c r="Q2536" t="s">
        <v>46</v>
      </c>
      <c r="T2536" t="s">
        <v>73</v>
      </c>
      <c r="U2536" t="s">
        <v>194</v>
      </c>
      <c r="V2536" t="s">
        <v>38</v>
      </c>
      <c r="W2536" t="s">
        <v>39</v>
      </c>
      <c r="Y2536">
        <v>2014</v>
      </c>
      <c r="Z2536">
        <v>1</v>
      </c>
      <c r="AA2536" t="s">
        <v>75</v>
      </c>
      <c r="AB2536" t="s">
        <v>1117</v>
      </c>
      <c r="AC2536" s="1">
        <v>41869</v>
      </c>
      <c r="AE2536" t="s">
        <v>41</v>
      </c>
    </row>
    <row r="2537" spans="1:31" x14ac:dyDescent="0.25">
      <c r="A2537">
        <v>2019</v>
      </c>
      <c r="B2537">
        <v>3</v>
      </c>
      <c r="C2537">
        <v>23</v>
      </c>
      <c r="D2537">
        <v>1</v>
      </c>
      <c r="E2537">
        <v>1</v>
      </c>
      <c r="F2537">
        <v>21000</v>
      </c>
      <c r="G2537">
        <v>4648862</v>
      </c>
      <c r="H2537" t="s">
        <v>1115</v>
      </c>
      <c r="I2537" t="s">
        <v>1116</v>
      </c>
      <c r="J2537" t="s">
        <v>34</v>
      </c>
      <c r="K2537">
        <v>0</v>
      </c>
      <c r="L2537">
        <v>133</v>
      </c>
      <c r="M2537">
        <v>30</v>
      </c>
      <c r="N2537">
        <v>0</v>
      </c>
      <c r="O2537">
        <v>960000</v>
      </c>
      <c r="P2537">
        <v>960000</v>
      </c>
      <c r="Q2537" t="s">
        <v>47</v>
      </c>
      <c r="T2537" t="s">
        <v>73</v>
      </c>
      <c r="U2537" t="s">
        <v>194</v>
      </c>
      <c r="V2537" t="s">
        <v>38</v>
      </c>
      <c r="W2537" t="s">
        <v>39</v>
      </c>
      <c r="Y2537">
        <v>2014</v>
      </c>
      <c r="Z2537">
        <v>1</v>
      </c>
      <c r="AA2537" t="s">
        <v>75</v>
      </c>
      <c r="AB2537" t="s">
        <v>1117</v>
      </c>
      <c r="AC2537" s="1">
        <v>41869</v>
      </c>
      <c r="AE2537" t="s">
        <v>41</v>
      </c>
    </row>
    <row r="2538" spans="1:31" x14ac:dyDescent="0.25">
      <c r="A2538">
        <v>2019</v>
      </c>
      <c r="B2538">
        <v>3</v>
      </c>
      <c r="C2538">
        <v>23</v>
      </c>
      <c r="D2538">
        <v>1</v>
      </c>
      <c r="E2538">
        <v>1</v>
      </c>
      <c r="F2538">
        <v>21000</v>
      </c>
      <c r="G2538">
        <v>4648862</v>
      </c>
      <c r="H2538" t="s">
        <v>1115</v>
      </c>
      <c r="I2538" t="s">
        <v>1116</v>
      </c>
      <c r="J2538" t="s">
        <v>34</v>
      </c>
      <c r="K2538">
        <v>0</v>
      </c>
      <c r="L2538">
        <v>199</v>
      </c>
      <c r="M2538">
        <v>30</v>
      </c>
      <c r="N2538">
        <v>0</v>
      </c>
      <c r="O2538">
        <v>0</v>
      </c>
      <c r="P2538">
        <v>0</v>
      </c>
      <c r="Q2538" t="s">
        <v>48</v>
      </c>
      <c r="T2538" t="s">
        <v>73</v>
      </c>
      <c r="U2538" t="s">
        <v>194</v>
      </c>
      <c r="V2538" t="s">
        <v>38</v>
      </c>
      <c r="W2538" t="s">
        <v>39</v>
      </c>
      <c r="Y2538">
        <v>2014</v>
      </c>
      <c r="Z2538">
        <v>1</v>
      </c>
      <c r="AA2538" t="s">
        <v>75</v>
      </c>
      <c r="AB2538" t="s">
        <v>1117</v>
      </c>
      <c r="AC2538" s="1">
        <v>41869</v>
      </c>
      <c r="AE2538" t="s">
        <v>41</v>
      </c>
    </row>
    <row r="2539" spans="1:31" x14ac:dyDescent="0.25">
      <c r="A2539">
        <v>2019</v>
      </c>
      <c r="B2539">
        <v>3</v>
      </c>
      <c r="C2539">
        <v>23</v>
      </c>
      <c r="D2539">
        <v>1</v>
      </c>
      <c r="E2539">
        <v>1</v>
      </c>
      <c r="F2539">
        <v>21000</v>
      </c>
      <c r="G2539">
        <v>4648862</v>
      </c>
      <c r="H2539" t="s">
        <v>1115</v>
      </c>
      <c r="I2539" t="s">
        <v>1116</v>
      </c>
      <c r="J2539" t="s">
        <v>34</v>
      </c>
      <c r="K2539">
        <v>0</v>
      </c>
      <c r="L2539">
        <v>232</v>
      </c>
      <c r="M2539">
        <v>30</v>
      </c>
      <c r="N2539">
        <v>0</v>
      </c>
      <c r="O2539">
        <v>2547050</v>
      </c>
      <c r="P2539">
        <v>2547050</v>
      </c>
      <c r="Q2539" t="s">
        <v>49</v>
      </c>
      <c r="T2539" t="s">
        <v>73</v>
      </c>
      <c r="U2539" t="s">
        <v>194</v>
      </c>
      <c r="V2539" t="s">
        <v>38</v>
      </c>
      <c r="W2539" t="s">
        <v>39</v>
      </c>
      <c r="Y2539">
        <v>2014</v>
      </c>
      <c r="Z2539">
        <v>1</v>
      </c>
      <c r="AA2539" t="s">
        <v>75</v>
      </c>
      <c r="AB2539" t="s">
        <v>1117</v>
      </c>
      <c r="AC2539" s="1">
        <v>41869</v>
      </c>
      <c r="AE2539" t="s">
        <v>41</v>
      </c>
    </row>
    <row r="2540" spans="1:31" x14ac:dyDescent="0.25">
      <c r="A2540">
        <v>2019</v>
      </c>
      <c r="B2540">
        <v>3</v>
      </c>
      <c r="C2540">
        <v>23</v>
      </c>
      <c r="D2540">
        <v>1</v>
      </c>
      <c r="E2540">
        <v>1</v>
      </c>
      <c r="F2540">
        <v>30000</v>
      </c>
      <c r="G2540">
        <v>4673117</v>
      </c>
      <c r="H2540" t="s">
        <v>1118</v>
      </c>
      <c r="I2540" t="s">
        <v>1119</v>
      </c>
      <c r="J2540" t="s">
        <v>34</v>
      </c>
      <c r="K2540">
        <f>O2540+O2541+O2542+O2543+O2544+O2545+O2546+O2547+O2548</f>
        <v>3500000</v>
      </c>
      <c r="L2540">
        <v>111</v>
      </c>
      <c r="M2540">
        <v>10</v>
      </c>
      <c r="N2540" t="s">
        <v>128</v>
      </c>
      <c r="O2540">
        <v>3500000</v>
      </c>
      <c r="P2540">
        <v>3185000</v>
      </c>
      <c r="Q2540" t="s">
        <v>36</v>
      </c>
      <c r="T2540" t="s">
        <v>37</v>
      </c>
      <c r="U2540" t="s">
        <v>1429</v>
      </c>
      <c r="V2540" t="s">
        <v>38</v>
      </c>
      <c r="W2540" t="s">
        <v>39</v>
      </c>
      <c r="Y2540">
        <v>2015</v>
      </c>
      <c r="Z2540">
        <v>1</v>
      </c>
      <c r="AA2540" t="s">
        <v>1120</v>
      </c>
      <c r="AB2540" t="s">
        <v>1121</v>
      </c>
      <c r="AC2540" s="1">
        <v>42339</v>
      </c>
      <c r="AE2540" t="s">
        <v>41</v>
      </c>
    </row>
    <row r="2541" spans="1:31" x14ac:dyDescent="0.25">
      <c r="A2541">
        <v>2019</v>
      </c>
      <c r="B2541">
        <v>3</v>
      </c>
      <c r="C2541">
        <v>23</v>
      </c>
      <c r="D2541">
        <v>1</v>
      </c>
      <c r="E2541">
        <v>1</v>
      </c>
      <c r="F2541">
        <v>30000</v>
      </c>
      <c r="G2541">
        <v>4673117</v>
      </c>
      <c r="H2541" t="s">
        <v>1118</v>
      </c>
      <c r="I2541" t="s">
        <v>1119</v>
      </c>
      <c r="J2541" t="s">
        <v>34</v>
      </c>
      <c r="K2541">
        <v>0</v>
      </c>
      <c r="L2541">
        <v>113</v>
      </c>
      <c r="M2541">
        <v>30</v>
      </c>
      <c r="N2541">
        <v>0</v>
      </c>
      <c r="O2541">
        <v>0</v>
      </c>
      <c r="P2541">
        <v>0</v>
      </c>
      <c r="Q2541" t="s">
        <v>42</v>
      </c>
      <c r="T2541" t="s">
        <v>37</v>
      </c>
      <c r="U2541" t="s">
        <v>1429</v>
      </c>
      <c r="V2541" t="s">
        <v>38</v>
      </c>
      <c r="W2541" t="s">
        <v>39</v>
      </c>
      <c r="Y2541">
        <v>2015</v>
      </c>
      <c r="Z2541">
        <v>1</v>
      </c>
      <c r="AA2541" t="s">
        <v>1120</v>
      </c>
      <c r="AB2541" t="s">
        <v>1121</v>
      </c>
      <c r="AC2541" s="1">
        <v>42339</v>
      </c>
      <c r="AE2541" t="s">
        <v>41</v>
      </c>
    </row>
    <row r="2542" spans="1:31" x14ac:dyDescent="0.25">
      <c r="A2542">
        <v>2019</v>
      </c>
      <c r="B2542">
        <v>3</v>
      </c>
      <c r="C2542">
        <v>23</v>
      </c>
      <c r="D2542">
        <v>1</v>
      </c>
      <c r="E2542">
        <v>1</v>
      </c>
      <c r="F2542">
        <v>30000</v>
      </c>
      <c r="G2542">
        <v>4673117</v>
      </c>
      <c r="H2542" t="s">
        <v>1118</v>
      </c>
      <c r="I2542" t="s">
        <v>1119</v>
      </c>
      <c r="J2542" t="s">
        <v>34</v>
      </c>
      <c r="K2542">
        <v>0</v>
      </c>
      <c r="L2542">
        <v>114</v>
      </c>
      <c r="M2542">
        <v>10</v>
      </c>
      <c r="N2542">
        <v>0</v>
      </c>
      <c r="O2542">
        <v>0</v>
      </c>
      <c r="P2542">
        <v>0</v>
      </c>
      <c r="Q2542" t="s">
        <v>43</v>
      </c>
      <c r="T2542" t="s">
        <v>37</v>
      </c>
      <c r="U2542" t="s">
        <v>1429</v>
      </c>
      <c r="V2542" t="s">
        <v>38</v>
      </c>
      <c r="W2542" t="s">
        <v>39</v>
      </c>
      <c r="Y2542">
        <v>2015</v>
      </c>
      <c r="Z2542">
        <v>1</v>
      </c>
      <c r="AA2542" t="s">
        <v>1120</v>
      </c>
      <c r="AB2542" t="s">
        <v>1121</v>
      </c>
      <c r="AC2542" s="1">
        <v>42339</v>
      </c>
      <c r="AE2542" t="s">
        <v>41</v>
      </c>
    </row>
    <row r="2543" spans="1:31" x14ac:dyDescent="0.25">
      <c r="A2543">
        <v>2019</v>
      </c>
      <c r="B2543">
        <v>3</v>
      </c>
      <c r="C2543">
        <v>23</v>
      </c>
      <c r="D2543">
        <v>1</v>
      </c>
      <c r="E2543">
        <v>1</v>
      </c>
      <c r="F2543">
        <v>30000</v>
      </c>
      <c r="G2543">
        <v>4673117</v>
      </c>
      <c r="H2543" t="s">
        <v>1118</v>
      </c>
      <c r="I2543" t="s">
        <v>1119</v>
      </c>
      <c r="J2543" t="s">
        <v>34</v>
      </c>
      <c r="K2543">
        <v>0</v>
      </c>
      <c r="L2543">
        <v>123</v>
      </c>
      <c r="M2543">
        <v>30</v>
      </c>
      <c r="N2543">
        <v>0</v>
      </c>
      <c r="O2543">
        <v>0</v>
      </c>
      <c r="P2543">
        <v>0</v>
      </c>
      <c r="Q2543" t="s">
        <v>44</v>
      </c>
      <c r="T2543" t="s">
        <v>37</v>
      </c>
      <c r="U2543" t="s">
        <v>1429</v>
      </c>
      <c r="V2543" t="s">
        <v>38</v>
      </c>
      <c r="W2543" t="s">
        <v>39</v>
      </c>
      <c r="Y2543">
        <v>2015</v>
      </c>
      <c r="Z2543">
        <v>1</v>
      </c>
      <c r="AA2543" t="s">
        <v>1120</v>
      </c>
      <c r="AB2543" t="s">
        <v>1121</v>
      </c>
      <c r="AC2543" s="1">
        <v>42339</v>
      </c>
      <c r="AE2543" t="s">
        <v>41</v>
      </c>
    </row>
    <row r="2544" spans="1:31" x14ac:dyDescent="0.25">
      <c r="A2544">
        <v>2019</v>
      </c>
      <c r="B2544">
        <v>3</v>
      </c>
      <c r="C2544">
        <v>23</v>
      </c>
      <c r="D2544">
        <v>1</v>
      </c>
      <c r="E2544">
        <v>1</v>
      </c>
      <c r="F2544">
        <v>30000</v>
      </c>
      <c r="G2544">
        <v>4673117</v>
      </c>
      <c r="H2544" t="s">
        <v>1118</v>
      </c>
      <c r="I2544" t="s">
        <v>1119</v>
      </c>
      <c r="J2544" t="s">
        <v>34</v>
      </c>
      <c r="K2544">
        <v>0</v>
      </c>
      <c r="L2544">
        <v>125</v>
      </c>
      <c r="M2544">
        <v>30</v>
      </c>
      <c r="N2544">
        <v>0</v>
      </c>
      <c r="O2544">
        <v>0</v>
      </c>
      <c r="P2544">
        <v>0</v>
      </c>
      <c r="Q2544" t="s">
        <v>45</v>
      </c>
      <c r="T2544" t="s">
        <v>37</v>
      </c>
      <c r="U2544" t="s">
        <v>1429</v>
      </c>
      <c r="V2544" t="s">
        <v>38</v>
      </c>
      <c r="W2544" t="s">
        <v>39</v>
      </c>
      <c r="Y2544">
        <v>2015</v>
      </c>
      <c r="Z2544">
        <v>1</v>
      </c>
      <c r="AA2544" t="s">
        <v>1120</v>
      </c>
      <c r="AB2544" t="s">
        <v>1121</v>
      </c>
      <c r="AC2544" s="1">
        <v>42339</v>
      </c>
      <c r="AE2544" t="s">
        <v>41</v>
      </c>
    </row>
    <row r="2545" spans="1:31" x14ac:dyDescent="0.25">
      <c r="A2545">
        <v>2019</v>
      </c>
      <c r="B2545">
        <v>3</v>
      </c>
      <c r="C2545">
        <v>23</v>
      </c>
      <c r="D2545">
        <v>1</v>
      </c>
      <c r="E2545">
        <v>1</v>
      </c>
      <c r="F2545">
        <v>30000</v>
      </c>
      <c r="G2545">
        <v>4673117</v>
      </c>
      <c r="H2545" t="s">
        <v>1118</v>
      </c>
      <c r="I2545" t="s">
        <v>1119</v>
      </c>
      <c r="J2545" t="s">
        <v>34</v>
      </c>
      <c r="K2545">
        <v>0</v>
      </c>
      <c r="L2545">
        <v>131</v>
      </c>
      <c r="M2545">
        <v>30</v>
      </c>
      <c r="N2545">
        <v>0</v>
      </c>
      <c r="O2545">
        <v>0</v>
      </c>
      <c r="P2545">
        <v>0</v>
      </c>
      <c r="Q2545" t="s">
        <v>46</v>
      </c>
      <c r="T2545" t="s">
        <v>37</v>
      </c>
      <c r="U2545" t="s">
        <v>1429</v>
      </c>
      <c r="V2545" t="s">
        <v>38</v>
      </c>
      <c r="W2545" t="s">
        <v>39</v>
      </c>
      <c r="Y2545">
        <v>2015</v>
      </c>
      <c r="Z2545">
        <v>1</v>
      </c>
      <c r="AA2545" t="s">
        <v>1120</v>
      </c>
      <c r="AB2545" t="s">
        <v>1121</v>
      </c>
      <c r="AC2545" s="1">
        <v>42339</v>
      </c>
      <c r="AE2545" t="s">
        <v>41</v>
      </c>
    </row>
    <row r="2546" spans="1:31" x14ac:dyDescent="0.25">
      <c r="A2546">
        <v>2019</v>
      </c>
      <c r="B2546">
        <v>3</v>
      </c>
      <c r="C2546">
        <v>23</v>
      </c>
      <c r="D2546">
        <v>1</v>
      </c>
      <c r="E2546">
        <v>1</v>
      </c>
      <c r="F2546">
        <v>30000</v>
      </c>
      <c r="G2546">
        <v>4673117</v>
      </c>
      <c r="H2546" t="s">
        <v>1118</v>
      </c>
      <c r="I2546" t="s">
        <v>1119</v>
      </c>
      <c r="J2546" t="s">
        <v>34</v>
      </c>
      <c r="K2546">
        <v>0</v>
      </c>
      <c r="L2546">
        <v>133</v>
      </c>
      <c r="M2546">
        <v>30</v>
      </c>
      <c r="N2546">
        <v>0</v>
      </c>
      <c r="O2546">
        <v>0</v>
      </c>
      <c r="P2546">
        <v>0</v>
      </c>
      <c r="Q2546" t="s">
        <v>47</v>
      </c>
      <c r="T2546" t="s">
        <v>37</v>
      </c>
      <c r="U2546" t="s">
        <v>1429</v>
      </c>
      <c r="V2546" t="s">
        <v>38</v>
      </c>
      <c r="W2546" t="s">
        <v>39</v>
      </c>
      <c r="Y2546">
        <v>2015</v>
      </c>
      <c r="Z2546">
        <v>1</v>
      </c>
      <c r="AA2546" t="s">
        <v>1120</v>
      </c>
      <c r="AB2546" t="s">
        <v>1121</v>
      </c>
      <c r="AC2546" s="1">
        <v>42339</v>
      </c>
      <c r="AE2546" t="s">
        <v>41</v>
      </c>
    </row>
    <row r="2547" spans="1:31" x14ac:dyDescent="0.25">
      <c r="A2547">
        <v>2019</v>
      </c>
      <c r="B2547">
        <v>3</v>
      </c>
      <c r="C2547">
        <v>23</v>
      </c>
      <c r="D2547">
        <v>1</v>
      </c>
      <c r="E2547">
        <v>1</v>
      </c>
      <c r="F2547">
        <v>30000</v>
      </c>
      <c r="G2547">
        <v>4673117</v>
      </c>
      <c r="H2547" t="s">
        <v>1118</v>
      </c>
      <c r="I2547" t="s">
        <v>1119</v>
      </c>
      <c r="J2547" t="s">
        <v>34</v>
      </c>
      <c r="K2547">
        <v>0</v>
      </c>
      <c r="L2547">
        <v>199</v>
      </c>
      <c r="M2547">
        <v>30</v>
      </c>
      <c r="N2547">
        <v>0</v>
      </c>
      <c r="O2547">
        <v>0</v>
      </c>
      <c r="P2547">
        <v>0</v>
      </c>
      <c r="Q2547" t="s">
        <v>48</v>
      </c>
      <c r="T2547" t="s">
        <v>37</v>
      </c>
      <c r="U2547" t="s">
        <v>1429</v>
      </c>
      <c r="V2547" t="s">
        <v>38</v>
      </c>
      <c r="W2547" t="s">
        <v>39</v>
      </c>
      <c r="Y2547">
        <v>2015</v>
      </c>
      <c r="Z2547">
        <v>1</v>
      </c>
      <c r="AA2547" t="s">
        <v>1120</v>
      </c>
      <c r="AB2547" t="s">
        <v>1121</v>
      </c>
      <c r="AC2547" s="1">
        <v>42339</v>
      </c>
      <c r="AE2547" t="s">
        <v>41</v>
      </c>
    </row>
    <row r="2548" spans="1:31" x14ac:dyDescent="0.25">
      <c r="A2548">
        <v>2019</v>
      </c>
      <c r="B2548">
        <v>3</v>
      </c>
      <c r="C2548">
        <v>23</v>
      </c>
      <c r="D2548">
        <v>1</v>
      </c>
      <c r="E2548">
        <v>1</v>
      </c>
      <c r="F2548">
        <v>30000</v>
      </c>
      <c r="G2548">
        <v>4673117</v>
      </c>
      <c r="H2548" t="s">
        <v>1118</v>
      </c>
      <c r="I2548" t="s">
        <v>1119</v>
      </c>
      <c r="J2548" t="s">
        <v>34</v>
      </c>
      <c r="K2548">
        <v>0</v>
      </c>
      <c r="L2548">
        <v>232</v>
      </c>
      <c r="M2548">
        <v>30</v>
      </c>
      <c r="N2548">
        <v>0</v>
      </c>
      <c r="O2548">
        <v>0</v>
      </c>
      <c r="P2548">
        <v>0</v>
      </c>
      <c r="Q2548" t="s">
        <v>49</v>
      </c>
      <c r="T2548" t="s">
        <v>37</v>
      </c>
      <c r="U2548" t="s">
        <v>1429</v>
      </c>
      <c r="V2548" t="s">
        <v>38</v>
      </c>
      <c r="W2548" t="s">
        <v>39</v>
      </c>
      <c r="Y2548">
        <v>2015</v>
      </c>
      <c r="Z2548">
        <v>1</v>
      </c>
      <c r="AA2548" t="s">
        <v>1120</v>
      </c>
      <c r="AB2548" t="s">
        <v>1121</v>
      </c>
      <c r="AC2548" s="1">
        <v>42339</v>
      </c>
      <c r="AE2548" t="s">
        <v>41</v>
      </c>
    </row>
    <row r="2549" spans="1:31" x14ac:dyDescent="0.25">
      <c r="A2549">
        <v>2019</v>
      </c>
      <c r="B2549">
        <v>3</v>
      </c>
      <c r="C2549">
        <v>23</v>
      </c>
      <c r="D2549">
        <v>1</v>
      </c>
      <c r="E2549">
        <v>1</v>
      </c>
      <c r="F2549">
        <v>5200</v>
      </c>
      <c r="G2549">
        <v>4709296</v>
      </c>
      <c r="H2549" t="s">
        <v>1122</v>
      </c>
      <c r="I2549" t="s">
        <v>1123</v>
      </c>
      <c r="J2549" t="s">
        <v>34</v>
      </c>
      <c r="K2549">
        <f>O2549+O2550+O2551+O2552+O2553+O2554+O2555+O2556+O2557</f>
        <v>12702290</v>
      </c>
      <c r="L2549">
        <v>111</v>
      </c>
      <c r="M2549">
        <v>30</v>
      </c>
      <c r="N2549" t="s">
        <v>429</v>
      </c>
      <c r="O2549">
        <v>4300000</v>
      </c>
      <c r="P2549">
        <v>3913000</v>
      </c>
      <c r="Q2549" t="s">
        <v>36</v>
      </c>
      <c r="T2549" t="s">
        <v>37</v>
      </c>
      <c r="U2549" t="s">
        <v>194</v>
      </c>
      <c r="V2549" t="s">
        <v>38</v>
      </c>
      <c r="W2549" t="s">
        <v>39</v>
      </c>
      <c r="Y2549">
        <v>2012</v>
      </c>
      <c r="Z2549">
        <v>1</v>
      </c>
      <c r="AA2549" t="s">
        <v>403</v>
      </c>
      <c r="AB2549" t="s">
        <v>1124</v>
      </c>
      <c r="AC2549" s="1">
        <v>40940</v>
      </c>
      <c r="AE2549" t="s">
        <v>41</v>
      </c>
    </row>
    <row r="2550" spans="1:31" x14ac:dyDescent="0.25">
      <c r="A2550">
        <v>2019</v>
      </c>
      <c r="B2550">
        <v>3</v>
      </c>
      <c r="C2550">
        <v>23</v>
      </c>
      <c r="D2550">
        <v>1</v>
      </c>
      <c r="E2550">
        <v>1</v>
      </c>
      <c r="F2550">
        <v>5200</v>
      </c>
      <c r="G2550">
        <v>4709296</v>
      </c>
      <c r="H2550" t="s">
        <v>1122</v>
      </c>
      <c r="I2550" t="s">
        <v>1123</v>
      </c>
      <c r="J2550" t="s">
        <v>34</v>
      </c>
      <c r="K2550">
        <v>0</v>
      </c>
      <c r="L2550">
        <v>113</v>
      </c>
      <c r="M2550">
        <v>30</v>
      </c>
      <c r="N2550">
        <v>0</v>
      </c>
      <c r="O2550">
        <v>0</v>
      </c>
      <c r="P2550">
        <v>0</v>
      </c>
      <c r="Q2550" t="s">
        <v>42</v>
      </c>
      <c r="T2550" t="s">
        <v>37</v>
      </c>
      <c r="U2550" t="s">
        <v>194</v>
      </c>
      <c r="V2550" t="s">
        <v>38</v>
      </c>
      <c r="W2550" t="s">
        <v>39</v>
      </c>
      <c r="Y2550">
        <v>2012</v>
      </c>
      <c r="Z2550">
        <v>1</v>
      </c>
      <c r="AA2550" t="s">
        <v>403</v>
      </c>
      <c r="AB2550" t="s">
        <v>1124</v>
      </c>
      <c r="AC2550" s="1">
        <v>40940</v>
      </c>
      <c r="AE2550" t="s">
        <v>41</v>
      </c>
    </row>
    <row r="2551" spans="1:31" x14ac:dyDescent="0.25">
      <c r="A2551">
        <v>2019</v>
      </c>
      <c r="B2551">
        <v>3</v>
      </c>
      <c r="C2551">
        <v>23</v>
      </c>
      <c r="D2551">
        <v>1</v>
      </c>
      <c r="E2551">
        <v>1</v>
      </c>
      <c r="F2551">
        <v>5200</v>
      </c>
      <c r="G2551">
        <v>4709296</v>
      </c>
      <c r="H2551" t="s">
        <v>1122</v>
      </c>
      <c r="I2551" t="s">
        <v>1123</v>
      </c>
      <c r="J2551" t="s">
        <v>34</v>
      </c>
      <c r="K2551">
        <v>0</v>
      </c>
      <c r="L2551">
        <v>114</v>
      </c>
      <c r="M2551">
        <v>30</v>
      </c>
      <c r="N2551">
        <v>0</v>
      </c>
      <c r="O2551">
        <v>0</v>
      </c>
      <c r="P2551">
        <v>0</v>
      </c>
      <c r="Q2551" t="s">
        <v>43</v>
      </c>
      <c r="T2551" t="s">
        <v>37</v>
      </c>
      <c r="U2551" t="s">
        <v>194</v>
      </c>
      <c r="V2551" t="s">
        <v>38</v>
      </c>
      <c r="W2551" t="s">
        <v>39</v>
      </c>
      <c r="Y2551">
        <v>2012</v>
      </c>
      <c r="Z2551">
        <v>1</v>
      </c>
      <c r="AA2551" t="s">
        <v>403</v>
      </c>
      <c r="AB2551" t="s">
        <v>1124</v>
      </c>
      <c r="AC2551" s="1">
        <v>40940</v>
      </c>
      <c r="AE2551" t="s">
        <v>41</v>
      </c>
    </row>
    <row r="2552" spans="1:31" x14ac:dyDescent="0.25">
      <c r="A2552">
        <v>2019</v>
      </c>
      <c r="B2552">
        <v>3</v>
      </c>
      <c r="C2552">
        <v>23</v>
      </c>
      <c r="D2552">
        <v>1</v>
      </c>
      <c r="E2552">
        <v>1</v>
      </c>
      <c r="F2552">
        <v>5200</v>
      </c>
      <c r="G2552">
        <v>4709296</v>
      </c>
      <c r="H2552" t="s">
        <v>1122</v>
      </c>
      <c r="I2552" t="s">
        <v>1123</v>
      </c>
      <c r="J2552" t="s">
        <v>34</v>
      </c>
      <c r="K2552">
        <v>0</v>
      </c>
      <c r="L2552">
        <v>123</v>
      </c>
      <c r="M2552">
        <v>30</v>
      </c>
      <c r="N2552">
        <v>0</v>
      </c>
      <c r="O2552">
        <v>0</v>
      </c>
      <c r="P2552">
        <v>0</v>
      </c>
      <c r="Q2552" t="s">
        <v>44</v>
      </c>
      <c r="T2552" t="s">
        <v>37</v>
      </c>
      <c r="U2552" t="s">
        <v>194</v>
      </c>
      <c r="V2552" t="s">
        <v>38</v>
      </c>
      <c r="W2552" t="s">
        <v>39</v>
      </c>
      <c r="Y2552">
        <v>2012</v>
      </c>
      <c r="Z2552">
        <v>1</v>
      </c>
      <c r="AA2552" t="s">
        <v>403</v>
      </c>
      <c r="AB2552" t="s">
        <v>1124</v>
      </c>
      <c r="AC2552" s="1">
        <v>40940</v>
      </c>
      <c r="AE2552" t="s">
        <v>41</v>
      </c>
    </row>
    <row r="2553" spans="1:31" x14ac:dyDescent="0.25">
      <c r="A2553">
        <v>2019</v>
      </c>
      <c r="B2553">
        <v>3</v>
      </c>
      <c r="C2553">
        <v>23</v>
      </c>
      <c r="D2553">
        <v>1</v>
      </c>
      <c r="E2553">
        <v>1</v>
      </c>
      <c r="F2553">
        <v>5200</v>
      </c>
      <c r="G2553">
        <v>4709296</v>
      </c>
      <c r="H2553" t="s">
        <v>1122</v>
      </c>
      <c r="I2553" t="s">
        <v>1123</v>
      </c>
      <c r="J2553" t="s">
        <v>34</v>
      </c>
      <c r="K2553">
        <v>0</v>
      </c>
      <c r="L2553">
        <v>125</v>
      </c>
      <c r="M2553">
        <v>30</v>
      </c>
      <c r="N2553">
        <v>0</v>
      </c>
      <c r="O2553">
        <v>0</v>
      </c>
      <c r="P2553">
        <v>0</v>
      </c>
      <c r="Q2553" t="s">
        <v>45</v>
      </c>
      <c r="T2553" t="s">
        <v>37</v>
      </c>
      <c r="U2553" t="s">
        <v>194</v>
      </c>
      <c r="V2553" t="s">
        <v>38</v>
      </c>
      <c r="W2553" t="s">
        <v>39</v>
      </c>
      <c r="Y2553">
        <v>2012</v>
      </c>
      <c r="Z2553">
        <v>1</v>
      </c>
      <c r="AA2553" t="s">
        <v>403</v>
      </c>
      <c r="AB2553" t="s">
        <v>1124</v>
      </c>
      <c r="AC2553" s="1">
        <v>40940</v>
      </c>
      <c r="AE2553" t="s">
        <v>41</v>
      </c>
    </row>
    <row r="2554" spans="1:31" x14ac:dyDescent="0.25">
      <c r="A2554">
        <v>2019</v>
      </c>
      <c r="B2554">
        <v>3</v>
      </c>
      <c r="C2554">
        <v>23</v>
      </c>
      <c r="D2554">
        <v>1</v>
      </c>
      <c r="E2554">
        <v>1</v>
      </c>
      <c r="F2554">
        <v>5200</v>
      </c>
      <c r="G2554">
        <v>4709296</v>
      </c>
      <c r="H2554" t="s">
        <v>1122</v>
      </c>
      <c r="I2554" t="s">
        <v>1123</v>
      </c>
      <c r="J2554" t="s">
        <v>34</v>
      </c>
      <c r="K2554">
        <v>0</v>
      </c>
      <c r="L2554">
        <v>131</v>
      </c>
      <c r="M2554">
        <v>30</v>
      </c>
      <c r="N2554">
        <v>0</v>
      </c>
      <c r="O2554">
        <v>0</v>
      </c>
      <c r="P2554">
        <v>0</v>
      </c>
      <c r="Q2554" t="s">
        <v>46</v>
      </c>
      <c r="T2554" t="s">
        <v>37</v>
      </c>
      <c r="U2554" t="s">
        <v>194</v>
      </c>
      <c r="V2554" t="s">
        <v>38</v>
      </c>
      <c r="W2554" t="s">
        <v>39</v>
      </c>
      <c r="Y2554">
        <v>2012</v>
      </c>
      <c r="Z2554">
        <v>1</v>
      </c>
      <c r="AA2554" t="s">
        <v>403</v>
      </c>
      <c r="AB2554" t="s">
        <v>1124</v>
      </c>
      <c r="AC2554" s="1">
        <v>40940</v>
      </c>
      <c r="AE2554" t="s">
        <v>41</v>
      </c>
    </row>
    <row r="2555" spans="1:31" x14ac:dyDescent="0.25">
      <c r="A2555">
        <v>2019</v>
      </c>
      <c r="B2555">
        <v>3</v>
      </c>
      <c r="C2555">
        <v>23</v>
      </c>
      <c r="D2555">
        <v>1</v>
      </c>
      <c r="E2555">
        <v>1</v>
      </c>
      <c r="F2555">
        <v>5200</v>
      </c>
      <c r="G2555">
        <v>4709296</v>
      </c>
      <c r="H2555" t="s">
        <v>1122</v>
      </c>
      <c r="I2555" t="s">
        <v>1123</v>
      </c>
      <c r="J2555" t="s">
        <v>34</v>
      </c>
      <c r="K2555">
        <v>0</v>
      </c>
      <c r="L2555">
        <v>133</v>
      </c>
      <c r="M2555">
        <v>30</v>
      </c>
      <c r="N2555">
        <v>0</v>
      </c>
      <c r="O2555">
        <v>1290000</v>
      </c>
      <c r="P2555">
        <v>1290000</v>
      </c>
      <c r="Q2555" t="s">
        <v>47</v>
      </c>
      <c r="T2555" t="s">
        <v>37</v>
      </c>
      <c r="U2555" t="s">
        <v>194</v>
      </c>
      <c r="V2555" t="s">
        <v>38</v>
      </c>
      <c r="W2555" t="s">
        <v>39</v>
      </c>
      <c r="Y2555">
        <v>2012</v>
      </c>
      <c r="Z2555">
        <v>1</v>
      </c>
      <c r="AA2555" t="s">
        <v>403</v>
      </c>
      <c r="AB2555" t="s">
        <v>1124</v>
      </c>
      <c r="AC2555" s="1">
        <v>40940</v>
      </c>
      <c r="AE2555" t="s">
        <v>41</v>
      </c>
    </row>
    <row r="2556" spans="1:31" x14ac:dyDescent="0.25">
      <c r="A2556">
        <v>2019</v>
      </c>
      <c r="B2556">
        <v>3</v>
      </c>
      <c r="C2556">
        <v>23</v>
      </c>
      <c r="D2556">
        <v>1</v>
      </c>
      <c r="E2556">
        <v>1</v>
      </c>
      <c r="F2556">
        <v>5200</v>
      </c>
      <c r="G2556">
        <v>4709296</v>
      </c>
      <c r="H2556" t="s">
        <v>1122</v>
      </c>
      <c r="I2556" t="s">
        <v>1123</v>
      </c>
      <c r="J2556" t="s">
        <v>34</v>
      </c>
      <c r="K2556">
        <v>0</v>
      </c>
      <c r="L2556">
        <v>199</v>
      </c>
      <c r="M2556">
        <v>30</v>
      </c>
      <c r="N2556">
        <v>0</v>
      </c>
      <c r="O2556">
        <v>0</v>
      </c>
      <c r="P2556">
        <v>0</v>
      </c>
      <c r="Q2556" t="s">
        <v>48</v>
      </c>
      <c r="T2556" t="s">
        <v>37</v>
      </c>
      <c r="U2556" t="s">
        <v>194</v>
      </c>
      <c r="V2556" t="s">
        <v>38</v>
      </c>
      <c r="W2556" t="s">
        <v>39</v>
      </c>
      <c r="Y2556">
        <v>2012</v>
      </c>
      <c r="Z2556">
        <v>1</v>
      </c>
      <c r="AA2556" t="s">
        <v>403</v>
      </c>
      <c r="AB2556" t="s">
        <v>1124</v>
      </c>
      <c r="AC2556" s="1">
        <v>40940</v>
      </c>
      <c r="AE2556" t="s">
        <v>41</v>
      </c>
    </row>
    <row r="2557" spans="1:31" x14ac:dyDescent="0.25">
      <c r="A2557">
        <v>2019</v>
      </c>
      <c r="B2557">
        <v>3</v>
      </c>
      <c r="C2557">
        <v>23</v>
      </c>
      <c r="D2557">
        <v>1</v>
      </c>
      <c r="E2557">
        <v>1</v>
      </c>
      <c r="F2557">
        <v>5200</v>
      </c>
      <c r="G2557">
        <v>4709296</v>
      </c>
      <c r="H2557" t="s">
        <v>1122</v>
      </c>
      <c r="I2557" t="s">
        <v>1123</v>
      </c>
      <c r="J2557" t="s">
        <v>34</v>
      </c>
      <c r="K2557">
        <v>0</v>
      </c>
      <c r="L2557">
        <v>232</v>
      </c>
      <c r="M2557">
        <v>30</v>
      </c>
      <c r="N2557">
        <v>0</v>
      </c>
      <c r="O2557">
        <v>7112290</v>
      </c>
      <c r="P2557">
        <v>7112290</v>
      </c>
      <c r="Q2557" t="s">
        <v>49</v>
      </c>
      <c r="T2557" t="s">
        <v>37</v>
      </c>
      <c r="U2557" t="s">
        <v>194</v>
      </c>
      <c r="V2557" t="s">
        <v>38</v>
      </c>
      <c r="W2557" t="s">
        <v>39</v>
      </c>
      <c r="Y2557">
        <v>2012</v>
      </c>
      <c r="Z2557">
        <v>1</v>
      </c>
      <c r="AA2557" t="s">
        <v>403</v>
      </c>
      <c r="AB2557" t="s">
        <v>1124</v>
      </c>
      <c r="AC2557" s="1">
        <v>40940</v>
      </c>
      <c r="AE2557" t="s">
        <v>41</v>
      </c>
    </row>
    <row r="2558" spans="1:31" x14ac:dyDescent="0.25">
      <c r="A2558">
        <v>2019</v>
      </c>
      <c r="B2558">
        <v>3</v>
      </c>
      <c r="C2558">
        <v>23</v>
      </c>
      <c r="D2558">
        <v>1</v>
      </c>
      <c r="E2558">
        <v>1</v>
      </c>
      <c r="F2558">
        <v>1000</v>
      </c>
      <c r="G2558">
        <v>4712076</v>
      </c>
      <c r="H2558" t="s">
        <v>1125</v>
      </c>
      <c r="I2558" t="s">
        <v>1126</v>
      </c>
      <c r="J2558" t="s">
        <v>34</v>
      </c>
      <c r="K2558">
        <f>O2558+O2559+O2560+O2561+O2562+O2563+O2564+O2565+O2566</f>
        <v>16757750</v>
      </c>
      <c r="L2558">
        <v>111</v>
      </c>
      <c r="M2558">
        <v>10</v>
      </c>
      <c r="N2558" t="s">
        <v>59</v>
      </c>
      <c r="O2558">
        <v>10200000</v>
      </c>
      <c r="P2558">
        <v>9282000</v>
      </c>
      <c r="Q2558" t="s">
        <v>36</v>
      </c>
      <c r="T2558" t="s">
        <v>1127</v>
      </c>
      <c r="U2558" t="s">
        <v>1441</v>
      </c>
      <c r="V2558" t="s">
        <v>38</v>
      </c>
      <c r="W2558" t="s">
        <v>39</v>
      </c>
      <c r="Y2558">
        <v>2018</v>
      </c>
      <c r="Z2558">
        <v>1</v>
      </c>
      <c r="AA2558" t="s">
        <v>1128</v>
      </c>
      <c r="AB2558" t="s">
        <v>1129</v>
      </c>
      <c r="AC2558" s="1">
        <v>43334</v>
      </c>
      <c r="AE2558" t="s">
        <v>62</v>
      </c>
    </row>
    <row r="2559" spans="1:31" x14ac:dyDescent="0.25">
      <c r="A2559">
        <v>2019</v>
      </c>
      <c r="B2559">
        <v>3</v>
      </c>
      <c r="C2559">
        <v>23</v>
      </c>
      <c r="D2559">
        <v>1</v>
      </c>
      <c r="E2559">
        <v>1</v>
      </c>
      <c r="F2559">
        <v>1000</v>
      </c>
      <c r="G2559">
        <v>4712076</v>
      </c>
      <c r="H2559" t="s">
        <v>1125</v>
      </c>
      <c r="I2559" t="s">
        <v>1126</v>
      </c>
      <c r="J2559" t="s">
        <v>34</v>
      </c>
      <c r="K2559">
        <v>0</v>
      </c>
      <c r="L2559">
        <v>113</v>
      </c>
      <c r="M2559">
        <v>30</v>
      </c>
      <c r="N2559">
        <v>0</v>
      </c>
      <c r="O2559">
        <v>1800000</v>
      </c>
      <c r="P2559">
        <v>1800000</v>
      </c>
      <c r="Q2559" t="s">
        <v>42</v>
      </c>
      <c r="T2559" t="s">
        <v>1127</v>
      </c>
      <c r="U2559" t="s">
        <v>1441</v>
      </c>
      <c r="V2559" t="s">
        <v>38</v>
      </c>
      <c r="W2559" t="s">
        <v>39</v>
      </c>
      <c r="Y2559">
        <v>2018</v>
      </c>
      <c r="Z2559">
        <v>1</v>
      </c>
      <c r="AA2559" t="s">
        <v>1128</v>
      </c>
      <c r="AB2559" t="s">
        <v>1129</v>
      </c>
      <c r="AC2559" s="1">
        <v>43334</v>
      </c>
      <c r="AE2559" t="s">
        <v>62</v>
      </c>
    </row>
    <row r="2560" spans="1:31" x14ac:dyDescent="0.25">
      <c r="A2560">
        <v>2019</v>
      </c>
      <c r="B2560">
        <v>3</v>
      </c>
      <c r="C2560">
        <v>23</v>
      </c>
      <c r="D2560">
        <v>1</v>
      </c>
      <c r="E2560">
        <v>1</v>
      </c>
      <c r="F2560">
        <v>1000</v>
      </c>
      <c r="G2560">
        <v>4712076</v>
      </c>
      <c r="H2560" t="s">
        <v>1125</v>
      </c>
      <c r="I2560" t="s">
        <v>1126</v>
      </c>
      <c r="J2560" t="s">
        <v>34</v>
      </c>
      <c r="K2560">
        <v>0</v>
      </c>
      <c r="L2560">
        <v>114</v>
      </c>
      <c r="M2560">
        <v>10</v>
      </c>
      <c r="N2560">
        <v>0</v>
      </c>
      <c r="O2560">
        <v>0</v>
      </c>
      <c r="P2560">
        <v>0</v>
      </c>
      <c r="Q2560" t="s">
        <v>43</v>
      </c>
      <c r="T2560" t="s">
        <v>1127</v>
      </c>
      <c r="U2560" t="s">
        <v>1441</v>
      </c>
      <c r="V2560" t="s">
        <v>38</v>
      </c>
      <c r="W2560" t="s">
        <v>39</v>
      </c>
      <c r="Y2560">
        <v>2018</v>
      </c>
      <c r="Z2560">
        <v>1</v>
      </c>
      <c r="AA2560" t="s">
        <v>1128</v>
      </c>
      <c r="AB2560" t="s">
        <v>1129</v>
      </c>
      <c r="AC2560" s="1">
        <v>43334</v>
      </c>
      <c r="AE2560" t="s">
        <v>62</v>
      </c>
    </row>
    <row r="2561" spans="1:31" x14ac:dyDescent="0.25">
      <c r="A2561">
        <v>2019</v>
      </c>
      <c r="B2561">
        <v>3</v>
      </c>
      <c r="C2561">
        <v>23</v>
      </c>
      <c r="D2561">
        <v>1</v>
      </c>
      <c r="E2561">
        <v>1</v>
      </c>
      <c r="F2561">
        <v>1000</v>
      </c>
      <c r="G2561">
        <v>4712076</v>
      </c>
      <c r="H2561" t="s">
        <v>1125</v>
      </c>
      <c r="I2561" t="s">
        <v>1126</v>
      </c>
      <c r="J2561" t="s">
        <v>34</v>
      </c>
      <c r="K2561">
        <v>0</v>
      </c>
      <c r="L2561">
        <v>123</v>
      </c>
      <c r="M2561">
        <v>30</v>
      </c>
      <c r="N2561">
        <v>0</v>
      </c>
      <c r="O2561">
        <v>0</v>
      </c>
      <c r="P2561">
        <v>0</v>
      </c>
      <c r="Q2561" t="s">
        <v>44</v>
      </c>
      <c r="T2561" t="s">
        <v>1127</v>
      </c>
      <c r="U2561" t="s">
        <v>1441</v>
      </c>
      <c r="V2561" t="s">
        <v>38</v>
      </c>
      <c r="W2561" t="s">
        <v>39</v>
      </c>
      <c r="Y2561">
        <v>2018</v>
      </c>
      <c r="Z2561">
        <v>1</v>
      </c>
      <c r="AA2561" t="s">
        <v>1128</v>
      </c>
      <c r="AB2561" t="s">
        <v>1129</v>
      </c>
      <c r="AC2561" s="1">
        <v>43334</v>
      </c>
      <c r="AE2561" t="s">
        <v>62</v>
      </c>
    </row>
    <row r="2562" spans="1:31" x14ac:dyDescent="0.25">
      <c r="A2562">
        <v>2019</v>
      </c>
      <c r="B2562">
        <v>3</v>
      </c>
      <c r="C2562">
        <v>23</v>
      </c>
      <c r="D2562">
        <v>1</v>
      </c>
      <c r="E2562">
        <v>1</v>
      </c>
      <c r="F2562">
        <v>1000</v>
      </c>
      <c r="G2562">
        <v>4712076</v>
      </c>
      <c r="H2562" t="s">
        <v>1125</v>
      </c>
      <c r="I2562" t="s">
        <v>1126</v>
      </c>
      <c r="J2562" t="s">
        <v>34</v>
      </c>
      <c r="K2562">
        <v>0</v>
      </c>
      <c r="L2562">
        <v>125</v>
      </c>
      <c r="M2562">
        <v>30</v>
      </c>
      <c r="N2562">
        <v>0</v>
      </c>
      <c r="O2562">
        <v>0</v>
      </c>
      <c r="P2562">
        <v>0</v>
      </c>
      <c r="Q2562" t="s">
        <v>45</v>
      </c>
      <c r="T2562" t="s">
        <v>1127</v>
      </c>
      <c r="U2562" t="s">
        <v>1441</v>
      </c>
      <c r="V2562" t="s">
        <v>38</v>
      </c>
      <c r="W2562" t="s">
        <v>39</v>
      </c>
      <c r="Y2562">
        <v>2018</v>
      </c>
      <c r="Z2562">
        <v>1</v>
      </c>
      <c r="AA2562" t="s">
        <v>1128</v>
      </c>
      <c r="AB2562" t="s">
        <v>1129</v>
      </c>
      <c r="AC2562" s="1">
        <v>43334</v>
      </c>
      <c r="AE2562" t="s">
        <v>62</v>
      </c>
    </row>
    <row r="2563" spans="1:31" x14ac:dyDescent="0.25">
      <c r="A2563">
        <v>2019</v>
      </c>
      <c r="B2563">
        <v>3</v>
      </c>
      <c r="C2563">
        <v>23</v>
      </c>
      <c r="D2563">
        <v>1</v>
      </c>
      <c r="E2563">
        <v>1</v>
      </c>
      <c r="F2563">
        <v>1000</v>
      </c>
      <c r="G2563">
        <v>4712076</v>
      </c>
      <c r="H2563" t="s">
        <v>1125</v>
      </c>
      <c r="I2563" t="s">
        <v>1126</v>
      </c>
      <c r="J2563" t="s">
        <v>34</v>
      </c>
      <c r="K2563">
        <v>0</v>
      </c>
      <c r="L2563">
        <v>131</v>
      </c>
      <c r="M2563">
        <v>30</v>
      </c>
      <c r="N2563">
        <v>0</v>
      </c>
      <c r="O2563">
        <v>0</v>
      </c>
      <c r="P2563">
        <v>0</v>
      </c>
      <c r="Q2563" t="s">
        <v>46</v>
      </c>
      <c r="T2563" t="s">
        <v>1127</v>
      </c>
      <c r="U2563" t="s">
        <v>1441</v>
      </c>
      <c r="V2563" t="s">
        <v>38</v>
      </c>
      <c r="W2563" t="s">
        <v>39</v>
      </c>
      <c r="Y2563">
        <v>2018</v>
      </c>
      <c r="Z2563">
        <v>1</v>
      </c>
      <c r="AA2563" t="s">
        <v>1128</v>
      </c>
      <c r="AB2563" t="s">
        <v>1129</v>
      </c>
      <c r="AC2563" s="1">
        <v>43334</v>
      </c>
      <c r="AE2563" t="s">
        <v>62</v>
      </c>
    </row>
    <row r="2564" spans="1:31" x14ac:dyDescent="0.25">
      <c r="A2564">
        <v>2019</v>
      </c>
      <c r="B2564">
        <v>3</v>
      </c>
      <c r="C2564">
        <v>23</v>
      </c>
      <c r="D2564">
        <v>1</v>
      </c>
      <c r="E2564">
        <v>1</v>
      </c>
      <c r="F2564">
        <v>1000</v>
      </c>
      <c r="G2564">
        <v>4712076</v>
      </c>
      <c r="H2564" t="s">
        <v>1125</v>
      </c>
      <c r="I2564" t="s">
        <v>1126</v>
      </c>
      <c r="J2564" t="s">
        <v>34</v>
      </c>
      <c r="K2564">
        <v>0</v>
      </c>
      <c r="L2564">
        <v>133</v>
      </c>
      <c r="M2564">
        <v>30</v>
      </c>
      <c r="N2564">
        <v>0</v>
      </c>
      <c r="O2564">
        <v>3600000</v>
      </c>
      <c r="P2564">
        <v>3600000</v>
      </c>
      <c r="Q2564" t="s">
        <v>47</v>
      </c>
      <c r="T2564" t="s">
        <v>1127</v>
      </c>
      <c r="U2564" t="s">
        <v>1441</v>
      </c>
      <c r="V2564" t="s">
        <v>38</v>
      </c>
      <c r="W2564" t="s">
        <v>39</v>
      </c>
      <c r="Y2564">
        <v>2018</v>
      </c>
      <c r="Z2564">
        <v>1</v>
      </c>
      <c r="AA2564" t="s">
        <v>1128</v>
      </c>
      <c r="AB2564" t="s">
        <v>1129</v>
      </c>
      <c r="AC2564" s="1">
        <v>43334</v>
      </c>
      <c r="AE2564" t="s">
        <v>62</v>
      </c>
    </row>
    <row r="2565" spans="1:31" x14ac:dyDescent="0.25">
      <c r="A2565">
        <v>2019</v>
      </c>
      <c r="B2565">
        <v>3</v>
      </c>
      <c r="C2565">
        <v>23</v>
      </c>
      <c r="D2565">
        <v>1</v>
      </c>
      <c r="E2565">
        <v>1</v>
      </c>
      <c r="F2565">
        <v>1000</v>
      </c>
      <c r="G2565">
        <v>4712076</v>
      </c>
      <c r="H2565" t="s">
        <v>1125</v>
      </c>
      <c r="I2565" t="s">
        <v>1126</v>
      </c>
      <c r="J2565" t="s">
        <v>34</v>
      </c>
      <c r="K2565">
        <v>0</v>
      </c>
      <c r="L2565">
        <v>199</v>
      </c>
      <c r="M2565">
        <v>30</v>
      </c>
      <c r="N2565">
        <v>0</v>
      </c>
      <c r="O2565">
        <v>0</v>
      </c>
      <c r="P2565">
        <v>0</v>
      </c>
      <c r="Q2565" t="s">
        <v>48</v>
      </c>
      <c r="T2565" t="s">
        <v>1127</v>
      </c>
      <c r="U2565" t="s">
        <v>1441</v>
      </c>
      <c r="V2565" t="s">
        <v>38</v>
      </c>
      <c r="W2565" t="s">
        <v>39</v>
      </c>
      <c r="Y2565">
        <v>2018</v>
      </c>
      <c r="Z2565">
        <v>1</v>
      </c>
      <c r="AA2565" t="s">
        <v>1128</v>
      </c>
      <c r="AB2565" t="s">
        <v>1129</v>
      </c>
      <c r="AC2565" s="1">
        <v>43334</v>
      </c>
      <c r="AE2565" t="s">
        <v>62</v>
      </c>
    </row>
    <row r="2566" spans="1:31" x14ac:dyDescent="0.25">
      <c r="A2566">
        <v>2019</v>
      </c>
      <c r="B2566">
        <v>3</v>
      </c>
      <c r="C2566">
        <v>23</v>
      </c>
      <c r="D2566">
        <v>1</v>
      </c>
      <c r="E2566">
        <v>1</v>
      </c>
      <c r="F2566">
        <v>1000</v>
      </c>
      <c r="G2566">
        <v>4712076</v>
      </c>
      <c r="H2566" t="s">
        <v>1125</v>
      </c>
      <c r="I2566" t="s">
        <v>1126</v>
      </c>
      <c r="J2566" t="s">
        <v>34</v>
      </c>
      <c r="K2566">
        <v>0</v>
      </c>
      <c r="L2566">
        <v>232</v>
      </c>
      <c r="M2566">
        <v>30</v>
      </c>
      <c r="N2566">
        <v>0</v>
      </c>
      <c r="O2566">
        <v>1157750</v>
      </c>
      <c r="P2566">
        <v>1157750</v>
      </c>
      <c r="Q2566" t="s">
        <v>49</v>
      </c>
      <c r="T2566" t="s">
        <v>1127</v>
      </c>
      <c r="U2566" t="s">
        <v>1441</v>
      </c>
      <c r="V2566" t="s">
        <v>38</v>
      </c>
      <c r="W2566" t="s">
        <v>39</v>
      </c>
      <c r="Y2566">
        <v>2018</v>
      </c>
      <c r="Z2566">
        <v>1</v>
      </c>
      <c r="AA2566" t="s">
        <v>1128</v>
      </c>
      <c r="AB2566" t="s">
        <v>1129</v>
      </c>
      <c r="AC2566" s="1">
        <v>43334</v>
      </c>
      <c r="AE2566" t="s">
        <v>62</v>
      </c>
    </row>
    <row r="2567" spans="1:31" x14ac:dyDescent="0.25">
      <c r="A2567">
        <v>2019</v>
      </c>
      <c r="B2567">
        <v>3</v>
      </c>
      <c r="C2567">
        <v>23</v>
      </c>
      <c r="D2567">
        <v>1</v>
      </c>
      <c r="E2567">
        <v>1</v>
      </c>
      <c r="F2567">
        <v>43000</v>
      </c>
      <c r="G2567">
        <v>4798050</v>
      </c>
      <c r="H2567" t="s">
        <v>1130</v>
      </c>
      <c r="I2567" t="s">
        <v>1131</v>
      </c>
      <c r="J2567" t="s">
        <v>34</v>
      </c>
      <c r="K2567">
        <f>O2567+O2568+O2569+O2570+O2571+O2572+O2573+O2574+O2575</f>
        <v>3863050</v>
      </c>
      <c r="L2567">
        <v>111</v>
      </c>
      <c r="M2567">
        <v>10</v>
      </c>
      <c r="N2567" t="s">
        <v>228</v>
      </c>
      <c r="O2567">
        <v>3400000</v>
      </c>
      <c r="P2567">
        <v>3094000</v>
      </c>
      <c r="Q2567" t="s">
        <v>36</v>
      </c>
      <c r="T2567" t="s">
        <v>73</v>
      </c>
      <c r="U2567" t="s">
        <v>139</v>
      </c>
      <c r="V2567" t="s">
        <v>38</v>
      </c>
      <c r="W2567" t="s">
        <v>39</v>
      </c>
      <c r="Y2567">
        <v>2015</v>
      </c>
      <c r="Z2567">
        <v>1</v>
      </c>
      <c r="AA2567" t="s">
        <v>483</v>
      </c>
      <c r="AB2567" t="s">
        <v>1132</v>
      </c>
      <c r="AC2567" s="1">
        <v>42339</v>
      </c>
      <c r="AE2567" t="s">
        <v>41</v>
      </c>
    </row>
    <row r="2568" spans="1:31" x14ac:dyDescent="0.25">
      <c r="A2568">
        <v>2019</v>
      </c>
      <c r="B2568">
        <v>3</v>
      </c>
      <c r="C2568">
        <v>23</v>
      </c>
      <c r="D2568">
        <v>1</v>
      </c>
      <c r="E2568">
        <v>1</v>
      </c>
      <c r="F2568">
        <v>43000</v>
      </c>
      <c r="G2568">
        <v>4798050</v>
      </c>
      <c r="H2568" t="s">
        <v>1130</v>
      </c>
      <c r="I2568" t="s">
        <v>1131</v>
      </c>
      <c r="J2568" t="s">
        <v>34</v>
      </c>
      <c r="K2568">
        <v>0</v>
      </c>
      <c r="L2568">
        <v>113</v>
      </c>
      <c r="M2568">
        <v>30</v>
      </c>
      <c r="N2568">
        <v>0</v>
      </c>
      <c r="O2568">
        <v>0</v>
      </c>
      <c r="P2568">
        <v>0</v>
      </c>
      <c r="Q2568" t="s">
        <v>42</v>
      </c>
      <c r="T2568" t="s">
        <v>73</v>
      </c>
      <c r="U2568" t="s">
        <v>139</v>
      </c>
      <c r="V2568" t="s">
        <v>38</v>
      </c>
      <c r="W2568" t="s">
        <v>39</v>
      </c>
      <c r="Y2568">
        <v>2015</v>
      </c>
      <c r="Z2568">
        <v>1</v>
      </c>
      <c r="AA2568" t="s">
        <v>483</v>
      </c>
      <c r="AB2568" t="s">
        <v>1132</v>
      </c>
      <c r="AC2568" s="1">
        <v>42339</v>
      </c>
      <c r="AE2568" t="s">
        <v>41</v>
      </c>
    </row>
    <row r="2569" spans="1:31" x14ac:dyDescent="0.25">
      <c r="A2569">
        <v>2019</v>
      </c>
      <c r="B2569">
        <v>3</v>
      </c>
      <c r="C2569">
        <v>23</v>
      </c>
      <c r="D2569">
        <v>1</v>
      </c>
      <c r="E2569">
        <v>1</v>
      </c>
      <c r="F2569">
        <v>43000</v>
      </c>
      <c r="G2569">
        <v>4798050</v>
      </c>
      <c r="H2569" t="s">
        <v>1130</v>
      </c>
      <c r="I2569" t="s">
        <v>1131</v>
      </c>
      <c r="J2569" t="s">
        <v>34</v>
      </c>
      <c r="K2569">
        <v>0</v>
      </c>
      <c r="L2569">
        <v>114</v>
      </c>
      <c r="M2569">
        <v>10</v>
      </c>
      <c r="N2569">
        <v>0</v>
      </c>
      <c r="O2569">
        <v>0</v>
      </c>
      <c r="P2569">
        <v>0</v>
      </c>
      <c r="Q2569" t="s">
        <v>43</v>
      </c>
      <c r="T2569" t="s">
        <v>73</v>
      </c>
      <c r="U2569" t="s">
        <v>139</v>
      </c>
      <c r="V2569" t="s">
        <v>38</v>
      </c>
      <c r="W2569" t="s">
        <v>39</v>
      </c>
      <c r="Y2569">
        <v>2015</v>
      </c>
      <c r="Z2569">
        <v>1</v>
      </c>
      <c r="AA2569" t="s">
        <v>483</v>
      </c>
      <c r="AB2569" t="s">
        <v>1132</v>
      </c>
      <c r="AC2569" s="1">
        <v>42339</v>
      </c>
      <c r="AE2569" t="s">
        <v>41</v>
      </c>
    </row>
    <row r="2570" spans="1:31" x14ac:dyDescent="0.25">
      <c r="A2570">
        <v>2019</v>
      </c>
      <c r="B2570">
        <v>3</v>
      </c>
      <c r="C2570">
        <v>23</v>
      </c>
      <c r="D2570">
        <v>1</v>
      </c>
      <c r="E2570">
        <v>1</v>
      </c>
      <c r="F2570">
        <v>43000</v>
      </c>
      <c r="G2570">
        <v>4798050</v>
      </c>
      <c r="H2570" t="s">
        <v>1130</v>
      </c>
      <c r="I2570" t="s">
        <v>1131</v>
      </c>
      <c r="J2570" t="s">
        <v>34</v>
      </c>
      <c r="K2570">
        <v>0</v>
      </c>
      <c r="L2570">
        <v>123</v>
      </c>
      <c r="M2570">
        <v>30</v>
      </c>
      <c r="N2570">
        <v>0</v>
      </c>
      <c r="O2570">
        <v>0</v>
      </c>
      <c r="P2570">
        <v>0</v>
      </c>
      <c r="Q2570" t="s">
        <v>44</v>
      </c>
      <c r="T2570" t="s">
        <v>73</v>
      </c>
      <c r="U2570" t="s">
        <v>139</v>
      </c>
      <c r="V2570" t="s">
        <v>38</v>
      </c>
      <c r="W2570" t="s">
        <v>39</v>
      </c>
      <c r="Y2570">
        <v>2015</v>
      </c>
      <c r="Z2570">
        <v>1</v>
      </c>
      <c r="AA2570" t="s">
        <v>483</v>
      </c>
      <c r="AB2570" t="s">
        <v>1132</v>
      </c>
      <c r="AC2570" s="1">
        <v>42339</v>
      </c>
      <c r="AE2570" t="s">
        <v>41</v>
      </c>
    </row>
    <row r="2571" spans="1:31" x14ac:dyDescent="0.25">
      <c r="A2571">
        <v>2019</v>
      </c>
      <c r="B2571">
        <v>3</v>
      </c>
      <c r="C2571">
        <v>23</v>
      </c>
      <c r="D2571">
        <v>1</v>
      </c>
      <c r="E2571">
        <v>1</v>
      </c>
      <c r="F2571">
        <v>43000</v>
      </c>
      <c r="G2571">
        <v>4798050</v>
      </c>
      <c r="H2571" t="s">
        <v>1130</v>
      </c>
      <c r="I2571" t="s">
        <v>1131</v>
      </c>
      <c r="J2571" t="s">
        <v>34</v>
      </c>
      <c r="K2571">
        <v>0</v>
      </c>
      <c r="L2571">
        <v>125</v>
      </c>
      <c r="M2571">
        <v>30</v>
      </c>
      <c r="N2571">
        <v>0</v>
      </c>
      <c r="O2571">
        <v>0</v>
      </c>
      <c r="P2571">
        <v>0</v>
      </c>
      <c r="Q2571" t="s">
        <v>45</v>
      </c>
      <c r="T2571" t="s">
        <v>73</v>
      </c>
      <c r="U2571" t="s">
        <v>139</v>
      </c>
      <c r="V2571" t="s">
        <v>38</v>
      </c>
      <c r="W2571" t="s">
        <v>39</v>
      </c>
      <c r="Y2571">
        <v>2015</v>
      </c>
      <c r="Z2571">
        <v>1</v>
      </c>
      <c r="AA2571" t="s">
        <v>483</v>
      </c>
      <c r="AB2571" t="s">
        <v>1132</v>
      </c>
      <c r="AC2571" s="1">
        <v>42339</v>
      </c>
      <c r="AE2571" t="s">
        <v>41</v>
      </c>
    </row>
    <row r="2572" spans="1:31" x14ac:dyDescent="0.25">
      <c r="A2572">
        <v>2019</v>
      </c>
      <c r="B2572">
        <v>3</v>
      </c>
      <c r="C2572">
        <v>23</v>
      </c>
      <c r="D2572">
        <v>1</v>
      </c>
      <c r="E2572">
        <v>1</v>
      </c>
      <c r="F2572">
        <v>43000</v>
      </c>
      <c r="G2572">
        <v>4798050</v>
      </c>
      <c r="H2572" t="s">
        <v>1130</v>
      </c>
      <c r="I2572" t="s">
        <v>1131</v>
      </c>
      <c r="J2572" t="s">
        <v>34</v>
      </c>
      <c r="K2572">
        <v>0</v>
      </c>
      <c r="L2572">
        <v>131</v>
      </c>
      <c r="M2572">
        <v>30</v>
      </c>
      <c r="N2572">
        <v>0</v>
      </c>
      <c r="O2572">
        <v>0</v>
      </c>
      <c r="P2572">
        <v>0</v>
      </c>
      <c r="Q2572" t="s">
        <v>46</v>
      </c>
      <c r="T2572" t="s">
        <v>73</v>
      </c>
      <c r="U2572" t="s">
        <v>139</v>
      </c>
      <c r="V2572" t="s">
        <v>38</v>
      </c>
      <c r="W2572" t="s">
        <v>39</v>
      </c>
      <c r="Y2572">
        <v>2015</v>
      </c>
      <c r="Z2572">
        <v>1</v>
      </c>
      <c r="AA2572" t="s">
        <v>483</v>
      </c>
      <c r="AB2572" t="s">
        <v>1132</v>
      </c>
      <c r="AC2572" s="1">
        <v>42339</v>
      </c>
      <c r="AE2572" t="s">
        <v>41</v>
      </c>
    </row>
    <row r="2573" spans="1:31" x14ac:dyDescent="0.25">
      <c r="A2573">
        <v>2019</v>
      </c>
      <c r="B2573">
        <v>3</v>
      </c>
      <c r="C2573">
        <v>23</v>
      </c>
      <c r="D2573">
        <v>1</v>
      </c>
      <c r="E2573">
        <v>1</v>
      </c>
      <c r="F2573">
        <v>43000</v>
      </c>
      <c r="G2573">
        <v>4798050</v>
      </c>
      <c r="H2573" t="s">
        <v>1130</v>
      </c>
      <c r="I2573" t="s">
        <v>1131</v>
      </c>
      <c r="J2573" t="s">
        <v>34</v>
      </c>
      <c r="K2573">
        <v>0</v>
      </c>
      <c r="L2573">
        <v>133</v>
      </c>
      <c r="M2573">
        <v>30</v>
      </c>
      <c r="N2573">
        <v>0</v>
      </c>
      <c r="O2573">
        <v>0</v>
      </c>
      <c r="P2573">
        <v>0</v>
      </c>
      <c r="Q2573" t="s">
        <v>47</v>
      </c>
      <c r="T2573" t="s">
        <v>73</v>
      </c>
      <c r="U2573" t="s">
        <v>139</v>
      </c>
      <c r="V2573" t="s">
        <v>38</v>
      </c>
      <c r="W2573" t="s">
        <v>39</v>
      </c>
      <c r="Y2573">
        <v>2015</v>
      </c>
      <c r="Z2573">
        <v>1</v>
      </c>
      <c r="AA2573" t="s">
        <v>483</v>
      </c>
      <c r="AB2573" t="s">
        <v>1132</v>
      </c>
      <c r="AC2573" s="1">
        <v>42339</v>
      </c>
      <c r="AE2573" t="s">
        <v>41</v>
      </c>
    </row>
    <row r="2574" spans="1:31" x14ac:dyDescent="0.25">
      <c r="A2574">
        <v>2019</v>
      </c>
      <c r="B2574">
        <v>3</v>
      </c>
      <c r="C2574">
        <v>23</v>
      </c>
      <c r="D2574">
        <v>1</v>
      </c>
      <c r="E2574">
        <v>1</v>
      </c>
      <c r="F2574">
        <v>43000</v>
      </c>
      <c r="G2574">
        <v>4798050</v>
      </c>
      <c r="H2574" t="s">
        <v>1130</v>
      </c>
      <c r="I2574" t="s">
        <v>1131</v>
      </c>
      <c r="J2574" t="s">
        <v>34</v>
      </c>
      <c r="K2574">
        <v>0</v>
      </c>
      <c r="L2574">
        <v>199</v>
      </c>
      <c r="M2574">
        <v>30</v>
      </c>
      <c r="N2574">
        <v>0</v>
      </c>
      <c r="O2574">
        <v>0</v>
      </c>
      <c r="P2574">
        <v>0</v>
      </c>
      <c r="Q2574" t="s">
        <v>48</v>
      </c>
      <c r="T2574" t="s">
        <v>73</v>
      </c>
      <c r="U2574" t="s">
        <v>139</v>
      </c>
      <c r="V2574" t="s">
        <v>38</v>
      </c>
      <c r="W2574" t="s">
        <v>39</v>
      </c>
      <c r="Y2574">
        <v>2015</v>
      </c>
      <c r="Z2574">
        <v>1</v>
      </c>
      <c r="AA2574" t="s">
        <v>483</v>
      </c>
      <c r="AB2574" t="s">
        <v>1132</v>
      </c>
      <c r="AC2574" s="1">
        <v>42339</v>
      </c>
      <c r="AE2574" t="s">
        <v>41</v>
      </c>
    </row>
    <row r="2575" spans="1:31" x14ac:dyDescent="0.25">
      <c r="A2575">
        <v>2019</v>
      </c>
      <c r="B2575">
        <v>3</v>
      </c>
      <c r="C2575">
        <v>23</v>
      </c>
      <c r="D2575">
        <v>1</v>
      </c>
      <c r="E2575">
        <v>1</v>
      </c>
      <c r="F2575">
        <v>43000</v>
      </c>
      <c r="G2575">
        <v>4798050</v>
      </c>
      <c r="H2575" t="s">
        <v>1130</v>
      </c>
      <c r="I2575" t="s">
        <v>1131</v>
      </c>
      <c r="J2575" t="s">
        <v>34</v>
      </c>
      <c r="K2575">
        <v>0</v>
      </c>
      <c r="L2575">
        <v>232</v>
      </c>
      <c r="M2575">
        <v>30</v>
      </c>
      <c r="N2575">
        <v>0</v>
      </c>
      <c r="O2575">
        <v>463050</v>
      </c>
      <c r="P2575">
        <v>463050</v>
      </c>
      <c r="Q2575" t="s">
        <v>49</v>
      </c>
      <c r="T2575" t="s">
        <v>73</v>
      </c>
      <c r="U2575" t="s">
        <v>139</v>
      </c>
      <c r="V2575" t="s">
        <v>38</v>
      </c>
      <c r="W2575" t="s">
        <v>39</v>
      </c>
      <c r="Y2575">
        <v>2015</v>
      </c>
      <c r="Z2575">
        <v>1</v>
      </c>
      <c r="AA2575" t="s">
        <v>483</v>
      </c>
      <c r="AB2575" t="s">
        <v>1132</v>
      </c>
      <c r="AC2575" s="1">
        <v>42339</v>
      </c>
      <c r="AE2575" t="s">
        <v>41</v>
      </c>
    </row>
    <row r="2576" spans="1:31" x14ac:dyDescent="0.25">
      <c r="A2576">
        <v>2019</v>
      </c>
      <c r="B2576">
        <v>3</v>
      </c>
      <c r="C2576">
        <v>23</v>
      </c>
      <c r="D2576">
        <v>1</v>
      </c>
      <c r="E2576">
        <v>1</v>
      </c>
      <c r="F2576">
        <v>35000</v>
      </c>
      <c r="G2576">
        <v>4819886</v>
      </c>
      <c r="H2576" t="s">
        <v>1133</v>
      </c>
      <c r="I2576" t="s">
        <v>1134</v>
      </c>
      <c r="J2576" t="s">
        <v>34</v>
      </c>
      <c r="K2576">
        <f>O2576+O2577+O2578+O2579+O2580+O2581+O2582+O2583+O2584</f>
        <v>2293492</v>
      </c>
      <c r="L2576">
        <v>111</v>
      </c>
      <c r="M2576">
        <v>10</v>
      </c>
      <c r="N2576" t="s">
        <v>805</v>
      </c>
      <c r="O2576">
        <v>2200000</v>
      </c>
      <c r="P2576">
        <v>2002000</v>
      </c>
      <c r="Q2576" t="s">
        <v>36</v>
      </c>
      <c r="T2576" t="s">
        <v>806</v>
      </c>
      <c r="U2576" t="s">
        <v>346</v>
      </c>
      <c r="V2576" t="s">
        <v>38</v>
      </c>
      <c r="W2576" t="s">
        <v>39</v>
      </c>
      <c r="Y2576">
        <v>2018</v>
      </c>
      <c r="Z2576">
        <v>1</v>
      </c>
      <c r="AA2576" t="s">
        <v>474</v>
      </c>
      <c r="AB2576" t="s">
        <v>1135</v>
      </c>
      <c r="AC2576" s="1">
        <v>43313</v>
      </c>
      <c r="AE2576" t="s">
        <v>41</v>
      </c>
    </row>
    <row r="2577" spans="1:31" x14ac:dyDescent="0.25">
      <c r="A2577">
        <v>2019</v>
      </c>
      <c r="B2577">
        <v>3</v>
      </c>
      <c r="C2577">
        <v>23</v>
      </c>
      <c r="D2577">
        <v>1</v>
      </c>
      <c r="E2577">
        <v>1</v>
      </c>
      <c r="F2577">
        <v>35000</v>
      </c>
      <c r="G2577">
        <v>4819886</v>
      </c>
      <c r="H2577" t="s">
        <v>1133</v>
      </c>
      <c r="I2577" t="s">
        <v>1134</v>
      </c>
      <c r="J2577" t="s">
        <v>34</v>
      </c>
      <c r="K2577">
        <v>0</v>
      </c>
      <c r="L2577">
        <v>113</v>
      </c>
      <c r="M2577">
        <v>30</v>
      </c>
      <c r="N2577">
        <v>0</v>
      </c>
      <c r="O2577">
        <v>0</v>
      </c>
      <c r="P2577">
        <v>0</v>
      </c>
      <c r="Q2577" t="s">
        <v>42</v>
      </c>
      <c r="T2577" t="s">
        <v>806</v>
      </c>
      <c r="U2577" t="s">
        <v>346</v>
      </c>
      <c r="V2577" t="s">
        <v>38</v>
      </c>
      <c r="W2577" t="s">
        <v>39</v>
      </c>
      <c r="Y2577">
        <v>2018</v>
      </c>
      <c r="Z2577">
        <v>1</v>
      </c>
      <c r="AA2577" t="s">
        <v>474</v>
      </c>
      <c r="AB2577" t="s">
        <v>1135</v>
      </c>
      <c r="AC2577" s="1">
        <v>43313</v>
      </c>
      <c r="AE2577" t="s">
        <v>41</v>
      </c>
    </row>
    <row r="2578" spans="1:31" x14ac:dyDescent="0.25">
      <c r="A2578">
        <v>2019</v>
      </c>
      <c r="B2578">
        <v>3</v>
      </c>
      <c r="C2578">
        <v>23</v>
      </c>
      <c r="D2578">
        <v>1</v>
      </c>
      <c r="E2578">
        <v>1</v>
      </c>
      <c r="F2578">
        <v>35000</v>
      </c>
      <c r="G2578">
        <v>4819886</v>
      </c>
      <c r="H2578" t="s">
        <v>1133</v>
      </c>
      <c r="I2578" t="s">
        <v>1134</v>
      </c>
      <c r="J2578" t="s">
        <v>34</v>
      </c>
      <c r="K2578">
        <v>0</v>
      </c>
      <c r="L2578">
        <v>114</v>
      </c>
      <c r="M2578">
        <v>10</v>
      </c>
      <c r="N2578">
        <v>0</v>
      </c>
      <c r="O2578">
        <v>0</v>
      </c>
      <c r="P2578">
        <v>0</v>
      </c>
      <c r="Q2578" t="s">
        <v>43</v>
      </c>
      <c r="T2578" t="s">
        <v>806</v>
      </c>
      <c r="U2578" t="s">
        <v>346</v>
      </c>
      <c r="V2578" t="s">
        <v>38</v>
      </c>
      <c r="W2578" t="s">
        <v>39</v>
      </c>
      <c r="Y2578">
        <v>2018</v>
      </c>
      <c r="Z2578">
        <v>1</v>
      </c>
      <c r="AA2578" t="s">
        <v>474</v>
      </c>
      <c r="AB2578" t="s">
        <v>1135</v>
      </c>
      <c r="AC2578" s="1">
        <v>43313</v>
      </c>
      <c r="AE2578" t="s">
        <v>41</v>
      </c>
    </row>
    <row r="2579" spans="1:31" x14ac:dyDescent="0.25">
      <c r="A2579">
        <v>2019</v>
      </c>
      <c r="B2579">
        <v>3</v>
      </c>
      <c r="C2579">
        <v>23</v>
      </c>
      <c r="D2579">
        <v>1</v>
      </c>
      <c r="E2579">
        <v>1</v>
      </c>
      <c r="F2579">
        <v>35000</v>
      </c>
      <c r="G2579">
        <v>4819886</v>
      </c>
      <c r="H2579" t="s">
        <v>1133</v>
      </c>
      <c r="I2579" t="s">
        <v>1134</v>
      </c>
      <c r="J2579" t="s">
        <v>34</v>
      </c>
      <c r="K2579">
        <v>0</v>
      </c>
      <c r="L2579">
        <v>123</v>
      </c>
      <c r="M2579">
        <v>30</v>
      </c>
      <c r="N2579">
        <v>0</v>
      </c>
      <c r="O2579">
        <v>93492</v>
      </c>
      <c r="P2579">
        <v>93492</v>
      </c>
      <c r="Q2579" t="s">
        <v>44</v>
      </c>
      <c r="T2579" t="s">
        <v>806</v>
      </c>
      <c r="U2579" t="s">
        <v>346</v>
      </c>
      <c r="V2579" t="s">
        <v>38</v>
      </c>
      <c r="W2579" t="s">
        <v>39</v>
      </c>
      <c r="Y2579">
        <v>2018</v>
      </c>
      <c r="Z2579">
        <v>1</v>
      </c>
      <c r="AA2579" t="s">
        <v>474</v>
      </c>
      <c r="AB2579" t="s">
        <v>1135</v>
      </c>
      <c r="AC2579" s="1">
        <v>43313</v>
      </c>
      <c r="AE2579" t="s">
        <v>41</v>
      </c>
    </row>
    <row r="2580" spans="1:31" x14ac:dyDescent="0.25">
      <c r="A2580">
        <v>2019</v>
      </c>
      <c r="B2580">
        <v>3</v>
      </c>
      <c r="C2580">
        <v>23</v>
      </c>
      <c r="D2580">
        <v>1</v>
      </c>
      <c r="E2580">
        <v>1</v>
      </c>
      <c r="F2580">
        <v>35000</v>
      </c>
      <c r="G2580">
        <v>4819886</v>
      </c>
      <c r="H2580" t="s">
        <v>1133</v>
      </c>
      <c r="I2580" t="s">
        <v>1134</v>
      </c>
      <c r="J2580" t="s">
        <v>34</v>
      </c>
      <c r="K2580">
        <v>0</v>
      </c>
      <c r="L2580">
        <v>125</v>
      </c>
      <c r="M2580">
        <v>30</v>
      </c>
      <c r="N2580">
        <v>0</v>
      </c>
      <c r="O2580">
        <v>0</v>
      </c>
      <c r="P2580">
        <v>0</v>
      </c>
      <c r="Q2580" t="s">
        <v>45</v>
      </c>
      <c r="T2580" t="s">
        <v>806</v>
      </c>
      <c r="U2580" t="s">
        <v>346</v>
      </c>
      <c r="V2580" t="s">
        <v>38</v>
      </c>
      <c r="W2580" t="s">
        <v>39</v>
      </c>
      <c r="Y2580">
        <v>2018</v>
      </c>
      <c r="Z2580">
        <v>1</v>
      </c>
      <c r="AA2580" t="s">
        <v>474</v>
      </c>
      <c r="AB2580" t="s">
        <v>1135</v>
      </c>
      <c r="AC2580" s="1">
        <v>43313</v>
      </c>
      <c r="AE2580" t="s">
        <v>41</v>
      </c>
    </row>
    <row r="2581" spans="1:31" x14ac:dyDescent="0.25">
      <c r="A2581">
        <v>2019</v>
      </c>
      <c r="B2581">
        <v>3</v>
      </c>
      <c r="C2581">
        <v>23</v>
      </c>
      <c r="D2581">
        <v>1</v>
      </c>
      <c r="E2581">
        <v>1</v>
      </c>
      <c r="F2581">
        <v>35000</v>
      </c>
      <c r="G2581">
        <v>4819886</v>
      </c>
      <c r="H2581" t="s">
        <v>1133</v>
      </c>
      <c r="I2581" t="s">
        <v>1134</v>
      </c>
      <c r="J2581" t="s">
        <v>34</v>
      </c>
      <c r="K2581">
        <v>0</v>
      </c>
      <c r="L2581">
        <v>131</v>
      </c>
      <c r="M2581">
        <v>30</v>
      </c>
      <c r="N2581">
        <v>0</v>
      </c>
      <c r="O2581">
        <v>0</v>
      </c>
      <c r="P2581">
        <v>0</v>
      </c>
      <c r="Q2581" t="s">
        <v>46</v>
      </c>
      <c r="T2581" t="s">
        <v>806</v>
      </c>
      <c r="U2581" t="s">
        <v>346</v>
      </c>
      <c r="V2581" t="s">
        <v>38</v>
      </c>
      <c r="W2581" t="s">
        <v>39</v>
      </c>
      <c r="Y2581">
        <v>2018</v>
      </c>
      <c r="Z2581">
        <v>1</v>
      </c>
      <c r="AA2581" t="s">
        <v>474</v>
      </c>
      <c r="AB2581" t="s">
        <v>1135</v>
      </c>
      <c r="AC2581" s="1">
        <v>43313</v>
      </c>
      <c r="AE2581" t="s">
        <v>41</v>
      </c>
    </row>
    <row r="2582" spans="1:31" x14ac:dyDescent="0.25">
      <c r="A2582">
        <v>2019</v>
      </c>
      <c r="B2582">
        <v>3</v>
      </c>
      <c r="C2582">
        <v>23</v>
      </c>
      <c r="D2582">
        <v>1</v>
      </c>
      <c r="E2582">
        <v>1</v>
      </c>
      <c r="F2582">
        <v>35000</v>
      </c>
      <c r="G2582">
        <v>4819886</v>
      </c>
      <c r="H2582" t="s">
        <v>1133</v>
      </c>
      <c r="I2582" t="s">
        <v>1134</v>
      </c>
      <c r="J2582" t="s">
        <v>34</v>
      </c>
      <c r="K2582">
        <v>0</v>
      </c>
      <c r="L2582">
        <v>133</v>
      </c>
      <c r="M2582">
        <v>30</v>
      </c>
      <c r="N2582">
        <v>0</v>
      </c>
      <c r="O2582">
        <v>0</v>
      </c>
      <c r="P2582">
        <v>0</v>
      </c>
      <c r="Q2582" t="s">
        <v>47</v>
      </c>
      <c r="T2582" t="s">
        <v>806</v>
      </c>
      <c r="U2582" t="s">
        <v>346</v>
      </c>
      <c r="V2582" t="s">
        <v>38</v>
      </c>
      <c r="W2582" t="s">
        <v>39</v>
      </c>
      <c r="Y2582">
        <v>2018</v>
      </c>
      <c r="Z2582">
        <v>1</v>
      </c>
      <c r="AA2582" t="s">
        <v>474</v>
      </c>
      <c r="AB2582" t="s">
        <v>1135</v>
      </c>
      <c r="AC2582" s="1">
        <v>43313</v>
      </c>
      <c r="AE2582" t="s">
        <v>41</v>
      </c>
    </row>
    <row r="2583" spans="1:31" x14ac:dyDescent="0.25">
      <c r="A2583">
        <v>2019</v>
      </c>
      <c r="B2583">
        <v>3</v>
      </c>
      <c r="C2583">
        <v>23</v>
      </c>
      <c r="D2583">
        <v>1</v>
      </c>
      <c r="E2583">
        <v>1</v>
      </c>
      <c r="F2583">
        <v>35000</v>
      </c>
      <c r="G2583">
        <v>4819886</v>
      </c>
      <c r="H2583" t="s">
        <v>1133</v>
      </c>
      <c r="I2583" t="s">
        <v>1134</v>
      </c>
      <c r="J2583" t="s">
        <v>34</v>
      </c>
      <c r="K2583">
        <v>0</v>
      </c>
      <c r="L2583">
        <v>199</v>
      </c>
      <c r="M2583">
        <v>30</v>
      </c>
      <c r="N2583">
        <v>0</v>
      </c>
      <c r="O2583">
        <v>0</v>
      </c>
      <c r="P2583">
        <v>0</v>
      </c>
      <c r="Q2583" t="s">
        <v>48</v>
      </c>
      <c r="T2583" t="s">
        <v>806</v>
      </c>
      <c r="U2583" t="s">
        <v>346</v>
      </c>
      <c r="V2583" t="s">
        <v>38</v>
      </c>
      <c r="W2583" t="s">
        <v>39</v>
      </c>
      <c r="Y2583">
        <v>2018</v>
      </c>
      <c r="Z2583">
        <v>1</v>
      </c>
      <c r="AA2583" t="s">
        <v>474</v>
      </c>
      <c r="AB2583" t="s">
        <v>1135</v>
      </c>
      <c r="AC2583" s="1">
        <v>43313</v>
      </c>
      <c r="AE2583" t="s">
        <v>41</v>
      </c>
    </row>
    <row r="2584" spans="1:31" x14ac:dyDescent="0.25">
      <c r="A2584">
        <v>2019</v>
      </c>
      <c r="B2584">
        <v>3</v>
      </c>
      <c r="C2584">
        <v>23</v>
      </c>
      <c r="D2584">
        <v>1</v>
      </c>
      <c r="E2584">
        <v>1</v>
      </c>
      <c r="F2584">
        <v>35000</v>
      </c>
      <c r="G2584">
        <v>4819886</v>
      </c>
      <c r="H2584" t="s">
        <v>1133</v>
      </c>
      <c r="I2584" t="s">
        <v>1134</v>
      </c>
      <c r="J2584" t="s">
        <v>34</v>
      </c>
      <c r="K2584">
        <v>0</v>
      </c>
      <c r="L2584">
        <v>232</v>
      </c>
      <c r="M2584">
        <v>30</v>
      </c>
      <c r="N2584">
        <v>0</v>
      </c>
      <c r="O2584">
        <v>0</v>
      </c>
      <c r="P2584">
        <v>0</v>
      </c>
      <c r="Q2584" t="s">
        <v>49</v>
      </c>
      <c r="T2584" t="s">
        <v>806</v>
      </c>
      <c r="U2584" t="s">
        <v>346</v>
      </c>
      <c r="V2584" t="s">
        <v>38</v>
      </c>
      <c r="W2584" t="s">
        <v>39</v>
      </c>
      <c r="Y2584">
        <v>2018</v>
      </c>
      <c r="Z2584">
        <v>1</v>
      </c>
      <c r="AA2584" t="s">
        <v>474</v>
      </c>
      <c r="AB2584" t="s">
        <v>1135</v>
      </c>
      <c r="AC2584" s="1">
        <v>43313</v>
      </c>
      <c r="AE2584" t="s">
        <v>41</v>
      </c>
    </row>
    <row r="2585" spans="1:31" x14ac:dyDescent="0.25">
      <c r="A2585">
        <v>2019</v>
      </c>
      <c r="B2585">
        <v>3</v>
      </c>
      <c r="C2585">
        <v>23</v>
      </c>
      <c r="D2585">
        <v>1</v>
      </c>
      <c r="E2585">
        <v>1</v>
      </c>
      <c r="F2585">
        <v>16000</v>
      </c>
      <c r="G2585">
        <v>4833923</v>
      </c>
      <c r="H2585" t="s">
        <v>1136</v>
      </c>
      <c r="I2585" t="s">
        <v>1137</v>
      </c>
      <c r="J2585" t="s">
        <v>34</v>
      </c>
      <c r="K2585">
        <f>O2585+O2586+O2587+O2588+O2589+O2590+O2591+O2592+O2593</f>
        <v>3600000</v>
      </c>
      <c r="L2585">
        <v>111</v>
      </c>
      <c r="M2585">
        <v>30</v>
      </c>
      <c r="N2585" t="s">
        <v>538</v>
      </c>
      <c r="O2585">
        <v>3600000</v>
      </c>
      <c r="P2585">
        <v>3276000</v>
      </c>
      <c r="Q2585" t="s">
        <v>36</v>
      </c>
      <c r="T2585" t="s">
        <v>80</v>
      </c>
      <c r="U2585" t="s">
        <v>1429</v>
      </c>
      <c r="V2585" t="s">
        <v>38</v>
      </c>
      <c r="W2585" t="s">
        <v>39</v>
      </c>
      <c r="Y2585">
        <v>2014</v>
      </c>
      <c r="Z2585">
        <v>1</v>
      </c>
      <c r="AA2585" t="s">
        <v>1138</v>
      </c>
      <c r="AB2585" t="s">
        <v>1139</v>
      </c>
      <c r="AC2585" s="1">
        <v>41869</v>
      </c>
      <c r="AE2585" t="s">
        <v>41</v>
      </c>
    </row>
    <row r="2586" spans="1:31" x14ac:dyDescent="0.25">
      <c r="A2586">
        <v>2019</v>
      </c>
      <c r="B2586">
        <v>3</v>
      </c>
      <c r="C2586">
        <v>23</v>
      </c>
      <c r="D2586">
        <v>1</v>
      </c>
      <c r="E2586">
        <v>1</v>
      </c>
      <c r="F2586">
        <v>16000</v>
      </c>
      <c r="G2586">
        <v>4833923</v>
      </c>
      <c r="H2586" t="s">
        <v>1136</v>
      </c>
      <c r="I2586" t="s">
        <v>1137</v>
      </c>
      <c r="J2586" t="s">
        <v>34</v>
      </c>
      <c r="K2586">
        <v>0</v>
      </c>
      <c r="L2586">
        <v>113</v>
      </c>
      <c r="M2586">
        <v>30</v>
      </c>
      <c r="N2586">
        <v>0</v>
      </c>
      <c r="O2586">
        <v>0</v>
      </c>
      <c r="P2586">
        <v>0</v>
      </c>
      <c r="Q2586" t="s">
        <v>42</v>
      </c>
      <c r="T2586" t="s">
        <v>80</v>
      </c>
      <c r="U2586" t="s">
        <v>1429</v>
      </c>
      <c r="V2586" t="s">
        <v>38</v>
      </c>
      <c r="W2586" t="s">
        <v>39</v>
      </c>
      <c r="Y2586">
        <v>2014</v>
      </c>
      <c r="Z2586">
        <v>1</v>
      </c>
      <c r="AA2586" t="s">
        <v>1138</v>
      </c>
      <c r="AB2586" t="s">
        <v>1139</v>
      </c>
      <c r="AC2586" s="1">
        <v>41869</v>
      </c>
      <c r="AE2586" t="s">
        <v>41</v>
      </c>
    </row>
    <row r="2587" spans="1:31" x14ac:dyDescent="0.25">
      <c r="A2587">
        <v>2019</v>
      </c>
      <c r="B2587">
        <v>3</v>
      </c>
      <c r="C2587">
        <v>23</v>
      </c>
      <c r="D2587">
        <v>1</v>
      </c>
      <c r="E2587">
        <v>1</v>
      </c>
      <c r="F2587">
        <v>16000</v>
      </c>
      <c r="G2587">
        <v>4833923</v>
      </c>
      <c r="H2587" t="s">
        <v>1136</v>
      </c>
      <c r="I2587" t="s">
        <v>1137</v>
      </c>
      <c r="J2587" t="s">
        <v>34</v>
      </c>
      <c r="K2587">
        <v>0</v>
      </c>
      <c r="L2587">
        <v>114</v>
      </c>
      <c r="M2587">
        <v>30</v>
      </c>
      <c r="N2587">
        <v>0</v>
      </c>
      <c r="O2587">
        <v>0</v>
      </c>
      <c r="P2587">
        <v>0</v>
      </c>
      <c r="Q2587" t="s">
        <v>43</v>
      </c>
      <c r="T2587" t="s">
        <v>80</v>
      </c>
      <c r="U2587" t="s">
        <v>1429</v>
      </c>
      <c r="V2587" t="s">
        <v>38</v>
      </c>
      <c r="W2587" t="s">
        <v>39</v>
      </c>
      <c r="Y2587">
        <v>2014</v>
      </c>
      <c r="Z2587">
        <v>1</v>
      </c>
      <c r="AA2587" t="s">
        <v>1138</v>
      </c>
      <c r="AB2587" t="s">
        <v>1139</v>
      </c>
      <c r="AC2587" s="1">
        <v>41869</v>
      </c>
      <c r="AE2587" t="s">
        <v>41</v>
      </c>
    </row>
    <row r="2588" spans="1:31" x14ac:dyDescent="0.25">
      <c r="A2588">
        <v>2019</v>
      </c>
      <c r="B2588">
        <v>3</v>
      </c>
      <c r="C2588">
        <v>23</v>
      </c>
      <c r="D2588">
        <v>1</v>
      </c>
      <c r="E2588">
        <v>1</v>
      </c>
      <c r="F2588">
        <v>16000</v>
      </c>
      <c r="G2588">
        <v>4833923</v>
      </c>
      <c r="H2588" t="s">
        <v>1136</v>
      </c>
      <c r="I2588" t="s">
        <v>1137</v>
      </c>
      <c r="J2588" t="s">
        <v>34</v>
      </c>
      <c r="K2588">
        <v>0</v>
      </c>
      <c r="L2588">
        <v>123</v>
      </c>
      <c r="M2588">
        <v>30</v>
      </c>
      <c r="N2588">
        <v>0</v>
      </c>
      <c r="O2588">
        <v>0</v>
      </c>
      <c r="P2588">
        <v>0</v>
      </c>
      <c r="Q2588" t="s">
        <v>44</v>
      </c>
      <c r="T2588" t="s">
        <v>80</v>
      </c>
      <c r="U2588" t="s">
        <v>1429</v>
      </c>
      <c r="V2588" t="s">
        <v>38</v>
      </c>
      <c r="W2588" t="s">
        <v>39</v>
      </c>
      <c r="Y2588">
        <v>2014</v>
      </c>
      <c r="Z2588">
        <v>1</v>
      </c>
      <c r="AA2588" t="s">
        <v>1138</v>
      </c>
      <c r="AB2588" t="s">
        <v>1139</v>
      </c>
      <c r="AC2588" s="1">
        <v>41869</v>
      </c>
      <c r="AE2588" t="s">
        <v>41</v>
      </c>
    </row>
    <row r="2589" spans="1:31" x14ac:dyDescent="0.25">
      <c r="A2589">
        <v>2019</v>
      </c>
      <c r="B2589">
        <v>3</v>
      </c>
      <c r="C2589">
        <v>23</v>
      </c>
      <c r="D2589">
        <v>1</v>
      </c>
      <c r="E2589">
        <v>1</v>
      </c>
      <c r="F2589">
        <v>16000</v>
      </c>
      <c r="G2589">
        <v>4833923</v>
      </c>
      <c r="H2589" t="s">
        <v>1136</v>
      </c>
      <c r="I2589" t="s">
        <v>1137</v>
      </c>
      <c r="J2589" t="s">
        <v>34</v>
      </c>
      <c r="K2589">
        <v>0</v>
      </c>
      <c r="L2589">
        <v>125</v>
      </c>
      <c r="M2589">
        <v>30</v>
      </c>
      <c r="N2589">
        <v>0</v>
      </c>
      <c r="O2589">
        <v>0</v>
      </c>
      <c r="P2589">
        <v>0</v>
      </c>
      <c r="Q2589" t="s">
        <v>45</v>
      </c>
      <c r="T2589" t="s">
        <v>80</v>
      </c>
      <c r="U2589" t="s">
        <v>1429</v>
      </c>
      <c r="V2589" t="s">
        <v>38</v>
      </c>
      <c r="W2589" t="s">
        <v>39</v>
      </c>
      <c r="Y2589">
        <v>2014</v>
      </c>
      <c r="Z2589">
        <v>1</v>
      </c>
      <c r="AA2589" t="s">
        <v>1138</v>
      </c>
      <c r="AB2589" t="s">
        <v>1139</v>
      </c>
      <c r="AC2589" s="1">
        <v>41869</v>
      </c>
      <c r="AE2589" t="s">
        <v>41</v>
      </c>
    </row>
    <row r="2590" spans="1:31" x14ac:dyDescent="0.25">
      <c r="A2590">
        <v>2019</v>
      </c>
      <c r="B2590">
        <v>3</v>
      </c>
      <c r="C2590">
        <v>23</v>
      </c>
      <c r="D2590">
        <v>1</v>
      </c>
      <c r="E2590">
        <v>1</v>
      </c>
      <c r="F2590">
        <v>16000</v>
      </c>
      <c r="G2590">
        <v>4833923</v>
      </c>
      <c r="H2590" t="s">
        <v>1136</v>
      </c>
      <c r="I2590" t="s">
        <v>1137</v>
      </c>
      <c r="J2590" t="s">
        <v>34</v>
      </c>
      <c r="K2590">
        <v>0</v>
      </c>
      <c r="L2590">
        <v>131</v>
      </c>
      <c r="M2590">
        <v>30</v>
      </c>
      <c r="N2590">
        <v>0</v>
      </c>
      <c r="O2590">
        <v>0</v>
      </c>
      <c r="P2590">
        <v>0</v>
      </c>
      <c r="Q2590" t="s">
        <v>46</v>
      </c>
      <c r="T2590" t="s">
        <v>80</v>
      </c>
      <c r="U2590" t="s">
        <v>1429</v>
      </c>
      <c r="V2590" t="s">
        <v>38</v>
      </c>
      <c r="W2590" t="s">
        <v>39</v>
      </c>
      <c r="Y2590">
        <v>2014</v>
      </c>
      <c r="Z2590">
        <v>1</v>
      </c>
      <c r="AA2590" t="s">
        <v>1138</v>
      </c>
      <c r="AB2590" t="s">
        <v>1139</v>
      </c>
      <c r="AC2590" s="1">
        <v>41869</v>
      </c>
      <c r="AE2590" t="s">
        <v>41</v>
      </c>
    </row>
    <row r="2591" spans="1:31" x14ac:dyDescent="0.25">
      <c r="A2591">
        <v>2019</v>
      </c>
      <c r="B2591">
        <v>3</v>
      </c>
      <c r="C2591">
        <v>23</v>
      </c>
      <c r="D2591">
        <v>1</v>
      </c>
      <c r="E2591">
        <v>1</v>
      </c>
      <c r="F2591">
        <v>16000</v>
      </c>
      <c r="G2591">
        <v>4833923</v>
      </c>
      <c r="H2591" t="s">
        <v>1136</v>
      </c>
      <c r="I2591" t="s">
        <v>1137</v>
      </c>
      <c r="J2591" t="s">
        <v>34</v>
      </c>
      <c r="K2591">
        <v>0</v>
      </c>
      <c r="L2591">
        <v>133</v>
      </c>
      <c r="M2591">
        <v>30</v>
      </c>
      <c r="N2591">
        <v>0</v>
      </c>
      <c r="O2591">
        <v>0</v>
      </c>
      <c r="P2591">
        <v>0</v>
      </c>
      <c r="Q2591" t="s">
        <v>47</v>
      </c>
      <c r="T2591" t="s">
        <v>80</v>
      </c>
      <c r="U2591" t="s">
        <v>1429</v>
      </c>
      <c r="V2591" t="s">
        <v>38</v>
      </c>
      <c r="W2591" t="s">
        <v>39</v>
      </c>
      <c r="Y2591">
        <v>2014</v>
      </c>
      <c r="Z2591">
        <v>1</v>
      </c>
      <c r="AA2591" t="s">
        <v>1138</v>
      </c>
      <c r="AB2591" t="s">
        <v>1139</v>
      </c>
      <c r="AC2591" s="1">
        <v>41869</v>
      </c>
      <c r="AE2591" t="s">
        <v>41</v>
      </c>
    </row>
    <row r="2592" spans="1:31" x14ac:dyDescent="0.25">
      <c r="A2592">
        <v>2019</v>
      </c>
      <c r="B2592">
        <v>3</v>
      </c>
      <c r="C2592">
        <v>23</v>
      </c>
      <c r="D2592">
        <v>1</v>
      </c>
      <c r="E2592">
        <v>1</v>
      </c>
      <c r="F2592">
        <v>16000</v>
      </c>
      <c r="G2592">
        <v>4833923</v>
      </c>
      <c r="H2592" t="s">
        <v>1136</v>
      </c>
      <c r="I2592" t="s">
        <v>1137</v>
      </c>
      <c r="J2592" t="s">
        <v>34</v>
      </c>
      <c r="K2592">
        <v>0</v>
      </c>
      <c r="L2592">
        <v>199</v>
      </c>
      <c r="M2592">
        <v>30</v>
      </c>
      <c r="N2592">
        <v>0</v>
      </c>
      <c r="O2592">
        <v>0</v>
      </c>
      <c r="P2592">
        <v>0</v>
      </c>
      <c r="Q2592" t="s">
        <v>48</v>
      </c>
      <c r="T2592" t="s">
        <v>80</v>
      </c>
      <c r="U2592" t="s">
        <v>1429</v>
      </c>
      <c r="V2592" t="s">
        <v>38</v>
      </c>
      <c r="W2592" t="s">
        <v>39</v>
      </c>
      <c r="Y2592">
        <v>2014</v>
      </c>
      <c r="Z2592">
        <v>1</v>
      </c>
      <c r="AA2592" t="s">
        <v>1138</v>
      </c>
      <c r="AB2592" t="s">
        <v>1139</v>
      </c>
      <c r="AC2592" s="1">
        <v>41869</v>
      </c>
      <c r="AE2592" t="s">
        <v>41</v>
      </c>
    </row>
    <row r="2593" spans="1:31" x14ac:dyDescent="0.25">
      <c r="A2593">
        <v>2019</v>
      </c>
      <c r="B2593">
        <v>3</v>
      </c>
      <c r="C2593">
        <v>23</v>
      </c>
      <c r="D2593">
        <v>1</v>
      </c>
      <c r="E2593">
        <v>1</v>
      </c>
      <c r="F2593">
        <v>16000</v>
      </c>
      <c r="G2593">
        <v>4833923</v>
      </c>
      <c r="H2593" t="s">
        <v>1136</v>
      </c>
      <c r="I2593" t="s">
        <v>1137</v>
      </c>
      <c r="J2593" t="s">
        <v>34</v>
      </c>
      <c r="K2593">
        <v>0</v>
      </c>
      <c r="L2593">
        <v>232</v>
      </c>
      <c r="M2593">
        <v>30</v>
      </c>
      <c r="N2593">
        <v>0</v>
      </c>
      <c r="O2593">
        <v>0</v>
      </c>
      <c r="P2593">
        <v>0</v>
      </c>
      <c r="Q2593" t="s">
        <v>49</v>
      </c>
      <c r="T2593" t="s">
        <v>80</v>
      </c>
      <c r="U2593" t="s">
        <v>1429</v>
      </c>
      <c r="V2593" t="s">
        <v>38</v>
      </c>
      <c r="W2593" t="s">
        <v>39</v>
      </c>
      <c r="Y2593">
        <v>2014</v>
      </c>
      <c r="Z2593">
        <v>1</v>
      </c>
      <c r="AA2593" t="s">
        <v>1138</v>
      </c>
      <c r="AB2593" t="s">
        <v>1139</v>
      </c>
      <c r="AC2593" s="1">
        <v>41869</v>
      </c>
      <c r="AE2593" t="s">
        <v>41</v>
      </c>
    </row>
    <row r="2594" spans="1:31" x14ac:dyDescent="0.25">
      <c r="A2594">
        <v>2019</v>
      </c>
      <c r="B2594">
        <v>3</v>
      </c>
      <c r="C2594">
        <v>23</v>
      </c>
      <c r="D2594">
        <v>1</v>
      </c>
      <c r="E2594">
        <v>1</v>
      </c>
      <c r="F2594">
        <v>47000</v>
      </c>
      <c r="G2594">
        <v>4945696</v>
      </c>
      <c r="H2594" t="s">
        <v>1140</v>
      </c>
      <c r="I2594" t="s">
        <v>1141</v>
      </c>
      <c r="J2594" t="s">
        <v>34</v>
      </c>
      <c r="K2594">
        <f>O2594+O2595+O2596+O2597+O2598+O2599+O2600+O2601+O2602</f>
        <v>2400000</v>
      </c>
      <c r="L2594">
        <v>111</v>
      </c>
      <c r="M2594">
        <v>10</v>
      </c>
      <c r="N2594" t="s">
        <v>72</v>
      </c>
      <c r="O2594">
        <v>2400000</v>
      </c>
      <c r="P2594">
        <v>2184000</v>
      </c>
      <c r="Q2594" t="s">
        <v>36</v>
      </c>
      <c r="T2594" t="s">
        <v>73</v>
      </c>
      <c r="U2594" t="s">
        <v>1415</v>
      </c>
      <c r="V2594" t="s">
        <v>38</v>
      </c>
      <c r="W2594" t="s">
        <v>930</v>
      </c>
      <c r="X2594">
        <v>1</v>
      </c>
      <c r="Y2594">
        <v>2017</v>
      </c>
      <c r="Z2594">
        <v>1</v>
      </c>
      <c r="AA2594" t="s">
        <v>1142</v>
      </c>
      <c r="AB2594" t="s">
        <v>931</v>
      </c>
      <c r="AC2594" s="1">
        <v>42853</v>
      </c>
      <c r="AE2594" t="s">
        <v>41</v>
      </c>
    </row>
    <row r="2595" spans="1:31" x14ac:dyDescent="0.25">
      <c r="A2595">
        <v>2019</v>
      </c>
      <c r="B2595">
        <v>3</v>
      </c>
      <c r="C2595">
        <v>23</v>
      </c>
      <c r="D2595">
        <v>1</v>
      </c>
      <c r="E2595">
        <v>1</v>
      </c>
      <c r="F2595">
        <v>47000</v>
      </c>
      <c r="G2595">
        <v>4945696</v>
      </c>
      <c r="H2595" t="s">
        <v>1140</v>
      </c>
      <c r="I2595" t="s">
        <v>1141</v>
      </c>
      <c r="J2595" t="s">
        <v>34</v>
      </c>
      <c r="K2595">
        <v>0</v>
      </c>
      <c r="L2595">
        <v>113</v>
      </c>
      <c r="M2595">
        <v>30</v>
      </c>
      <c r="N2595">
        <v>0</v>
      </c>
      <c r="O2595">
        <v>0</v>
      </c>
      <c r="P2595">
        <v>0</v>
      </c>
      <c r="Q2595" t="s">
        <v>42</v>
      </c>
      <c r="T2595" t="s">
        <v>73</v>
      </c>
      <c r="U2595" t="s">
        <v>1415</v>
      </c>
      <c r="V2595" t="s">
        <v>38</v>
      </c>
      <c r="W2595" t="s">
        <v>930</v>
      </c>
      <c r="X2595">
        <v>1</v>
      </c>
      <c r="Y2595">
        <v>2017</v>
      </c>
      <c r="Z2595">
        <v>1</v>
      </c>
      <c r="AA2595" t="s">
        <v>1142</v>
      </c>
      <c r="AB2595" t="s">
        <v>931</v>
      </c>
      <c r="AC2595" s="1">
        <v>42853</v>
      </c>
      <c r="AE2595" t="s">
        <v>41</v>
      </c>
    </row>
    <row r="2596" spans="1:31" x14ac:dyDescent="0.25">
      <c r="A2596">
        <v>2019</v>
      </c>
      <c r="B2596">
        <v>3</v>
      </c>
      <c r="C2596">
        <v>23</v>
      </c>
      <c r="D2596">
        <v>1</v>
      </c>
      <c r="E2596">
        <v>1</v>
      </c>
      <c r="F2596">
        <v>47000</v>
      </c>
      <c r="G2596">
        <v>4945696</v>
      </c>
      <c r="H2596" t="s">
        <v>1140</v>
      </c>
      <c r="I2596" t="s">
        <v>1141</v>
      </c>
      <c r="J2596" t="s">
        <v>34</v>
      </c>
      <c r="K2596">
        <v>0</v>
      </c>
      <c r="L2596">
        <v>114</v>
      </c>
      <c r="M2596">
        <v>10</v>
      </c>
      <c r="N2596">
        <v>0</v>
      </c>
      <c r="O2596">
        <v>0</v>
      </c>
      <c r="P2596">
        <v>0</v>
      </c>
      <c r="Q2596" t="s">
        <v>43</v>
      </c>
      <c r="T2596" t="s">
        <v>73</v>
      </c>
      <c r="U2596" t="s">
        <v>1415</v>
      </c>
      <c r="V2596" t="s">
        <v>38</v>
      </c>
      <c r="W2596" t="s">
        <v>930</v>
      </c>
      <c r="X2596">
        <v>1</v>
      </c>
      <c r="Y2596">
        <v>2017</v>
      </c>
      <c r="Z2596">
        <v>1</v>
      </c>
      <c r="AA2596" t="s">
        <v>1142</v>
      </c>
      <c r="AB2596" t="s">
        <v>931</v>
      </c>
      <c r="AC2596" s="1">
        <v>42853</v>
      </c>
      <c r="AE2596" t="s">
        <v>41</v>
      </c>
    </row>
    <row r="2597" spans="1:31" x14ac:dyDescent="0.25">
      <c r="A2597">
        <v>2019</v>
      </c>
      <c r="B2597">
        <v>3</v>
      </c>
      <c r="C2597">
        <v>23</v>
      </c>
      <c r="D2597">
        <v>1</v>
      </c>
      <c r="E2597">
        <v>1</v>
      </c>
      <c r="F2597">
        <v>47000</v>
      </c>
      <c r="G2597">
        <v>4945696</v>
      </c>
      <c r="H2597" t="s">
        <v>1140</v>
      </c>
      <c r="I2597" t="s">
        <v>1141</v>
      </c>
      <c r="J2597" t="s">
        <v>34</v>
      </c>
      <c r="K2597">
        <v>0</v>
      </c>
      <c r="L2597">
        <v>123</v>
      </c>
      <c r="M2597">
        <v>30</v>
      </c>
      <c r="N2597">
        <v>0</v>
      </c>
      <c r="O2597">
        <v>0</v>
      </c>
      <c r="P2597">
        <v>0</v>
      </c>
      <c r="Q2597" t="s">
        <v>44</v>
      </c>
      <c r="T2597" t="s">
        <v>73</v>
      </c>
      <c r="U2597" t="s">
        <v>1415</v>
      </c>
      <c r="V2597" t="s">
        <v>38</v>
      </c>
      <c r="W2597" t="s">
        <v>930</v>
      </c>
      <c r="X2597">
        <v>1</v>
      </c>
      <c r="Y2597">
        <v>2017</v>
      </c>
      <c r="Z2597">
        <v>1</v>
      </c>
      <c r="AA2597" t="s">
        <v>1142</v>
      </c>
      <c r="AB2597" t="s">
        <v>931</v>
      </c>
      <c r="AC2597" s="1">
        <v>42853</v>
      </c>
      <c r="AE2597" t="s">
        <v>41</v>
      </c>
    </row>
    <row r="2598" spans="1:31" x14ac:dyDescent="0.25">
      <c r="A2598">
        <v>2019</v>
      </c>
      <c r="B2598">
        <v>3</v>
      </c>
      <c r="C2598">
        <v>23</v>
      </c>
      <c r="D2598">
        <v>1</v>
      </c>
      <c r="E2598">
        <v>1</v>
      </c>
      <c r="F2598">
        <v>47000</v>
      </c>
      <c r="G2598">
        <v>4945696</v>
      </c>
      <c r="H2598" t="s">
        <v>1140</v>
      </c>
      <c r="I2598" t="s">
        <v>1141</v>
      </c>
      <c r="J2598" t="s">
        <v>34</v>
      </c>
      <c r="K2598">
        <v>0</v>
      </c>
      <c r="L2598">
        <v>125</v>
      </c>
      <c r="M2598">
        <v>30</v>
      </c>
      <c r="N2598">
        <v>0</v>
      </c>
      <c r="O2598">
        <v>0</v>
      </c>
      <c r="P2598">
        <v>0</v>
      </c>
      <c r="Q2598" t="s">
        <v>45</v>
      </c>
      <c r="T2598" t="s">
        <v>73</v>
      </c>
      <c r="U2598" t="s">
        <v>1415</v>
      </c>
      <c r="V2598" t="s">
        <v>38</v>
      </c>
      <c r="W2598" t="s">
        <v>930</v>
      </c>
      <c r="X2598">
        <v>1</v>
      </c>
      <c r="Y2598">
        <v>2017</v>
      </c>
      <c r="Z2598">
        <v>1</v>
      </c>
      <c r="AA2598" t="s">
        <v>1142</v>
      </c>
      <c r="AB2598" t="s">
        <v>931</v>
      </c>
      <c r="AC2598" s="1">
        <v>42853</v>
      </c>
      <c r="AE2598" t="s">
        <v>41</v>
      </c>
    </row>
    <row r="2599" spans="1:31" x14ac:dyDescent="0.25">
      <c r="A2599">
        <v>2019</v>
      </c>
      <c r="B2599">
        <v>3</v>
      </c>
      <c r="C2599">
        <v>23</v>
      </c>
      <c r="D2599">
        <v>1</v>
      </c>
      <c r="E2599">
        <v>1</v>
      </c>
      <c r="F2599">
        <v>47000</v>
      </c>
      <c r="G2599">
        <v>4945696</v>
      </c>
      <c r="H2599" t="s">
        <v>1140</v>
      </c>
      <c r="I2599" t="s">
        <v>1141</v>
      </c>
      <c r="J2599" t="s">
        <v>34</v>
      </c>
      <c r="K2599">
        <v>0</v>
      </c>
      <c r="L2599">
        <v>131</v>
      </c>
      <c r="M2599">
        <v>30</v>
      </c>
      <c r="N2599">
        <v>0</v>
      </c>
      <c r="O2599">
        <v>0</v>
      </c>
      <c r="P2599">
        <v>0</v>
      </c>
      <c r="Q2599" t="s">
        <v>46</v>
      </c>
      <c r="T2599" t="s">
        <v>73</v>
      </c>
      <c r="U2599" t="s">
        <v>1415</v>
      </c>
      <c r="V2599" t="s">
        <v>38</v>
      </c>
      <c r="W2599" t="s">
        <v>930</v>
      </c>
      <c r="X2599">
        <v>1</v>
      </c>
      <c r="Y2599">
        <v>2017</v>
      </c>
      <c r="Z2599">
        <v>1</v>
      </c>
      <c r="AA2599" t="s">
        <v>1142</v>
      </c>
      <c r="AB2599" t="s">
        <v>931</v>
      </c>
      <c r="AC2599" s="1">
        <v>42853</v>
      </c>
      <c r="AE2599" t="s">
        <v>41</v>
      </c>
    </row>
    <row r="2600" spans="1:31" x14ac:dyDescent="0.25">
      <c r="A2600">
        <v>2019</v>
      </c>
      <c r="B2600">
        <v>3</v>
      </c>
      <c r="C2600">
        <v>23</v>
      </c>
      <c r="D2600">
        <v>1</v>
      </c>
      <c r="E2600">
        <v>1</v>
      </c>
      <c r="F2600">
        <v>47000</v>
      </c>
      <c r="G2600">
        <v>4945696</v>
      </c>
      <c r="H2600" t="s">
        <v>1140</v>
      </c>
      <c r="I2600" t="s">
        <v>1141</v>
      </c>
      <c r="J2600" t="s">
        <v>34</v>
      </c>
      <c r="K2600">
        <v>0</v>
      </c>
      <c r="L2600">
        <v>133</v>
      </c>
      <c r="M2600">
        <v>30</v>
      </c>
      <c r="N2600">
        <v>0</v>
      </c>
      <c r="O2600">
        <v>0</v>
      </c>
      <c r="P2600">
        <v>0</v>
      </c>
      <c r="Q2600" t="s">
        <v>47</v>
      </c>
      <c r="T2600" t="s">
        <v>73</v>
      </c>
      <c r="U2600" t="s">
        <v>1415</v>
      </c>
      <c r="V2600" t="s">
        <v>38</v>
      </c>
      <c r="W2600" t="s">
        <v>930</v>
      </c>
      <c r="X2600">
        <v>1</v>
      </c>
      <c r="Y2600">
        <v>2017</v>
      </c>
      <c r="Z2600">
        <v>1</v>
      </c>
      <c r="AA2600" t="s">
        <v>1142</v>
      </c>
      <c r="AB2600" t="s">
        <v>931</v>
      </c>
      <c r="AC2600" s="1">
        <v>42853</v>
      </c>
      <c r="AE2600" t="s">
        <v>41</v>
      </c>
    </row>
    <row r="2601" spans="1:31" x14ac:dyDescent="0.25">
      <c r="A2601">
        <v>2019</v>
      </c>
      <c r="B2601">
        <v>3</v>
      </c>
      <c r="C2601">
        <v>23</v>
      </c>
      <c r="D2601">
        <v>1</v>
      </c>
      <c r="E2601">
        <v>1</v>
      </c>
      <c r="F2601">
        <v>47000</v>
      </c>
      <c r="G2601">
        <v>4945696</v>
      </c>
      <c r="H2601" t="s">
        <v>1140</v>
      </c>
      <c r="I2601" t="s">
        <v>1141</v>
      </c>
      <c r="J2601" t="s">
        <v>34</v>
      </c>
      <c r="K2601">
        <v>0</v>
      </c>
      <c r="L2601">
        <v>199</v>
      </c>
      <c r="M2601">
        <v>30</v>
      </c>
      <c r="N2601">
        <v>0</v>
      </c>
      <c r="O2601">
        <v>0</v>
      </c>
      <c r="P2601">
        <v>0</v>
      </c>
      <c r="Q2601" t="s">
        <v>48</v>
      </c>
      <c r="T2601" t="s">
        <v>73</v>
      </c>
      <c r="U2601" t="s">
        <v>1415</v>
      </c>
      <c r="V2601" t="s">
        <v>38</v>
      </c>
      <c r="W2601" t="s">
        <v>930</v>
      </c>
      <c r="X2601">
        <v>1</v>
      </c>
      <c r="Y2601">
        <v>2017</v>
      </c>
      <c r="Z2601">
        <v>1</v>
      </c>
      <c r="AA2601" t="s">
        <v>1142</v>
      </c>
      <c r="AB2601" t="s">
        <v>931</v>
      </c>
      <c r="AC2601" s="1">
        <v>42853</v>
      </c>
      <c r="AE2601" t="s">
        <v>41</v>
      </c>
    </row>
    <row r="2602" spans="1:31" x14ac:dyDescent="0.25">
      <c r="A2602">
        <v>2019</v>
      </c>
      <c r="B2602">
        <v>3</v>
      </c>
      <c r="C2602">
        <v>23</v>
      </c>
      <c r="D2602">
        <v>1</v>
      </c>
      <c r="E2602">
        <v>1</v>
      </c>
      <c r="F2602">
        <v>47000</v>
      </c>
      <c r="G2602">
        <v>4945696</v>
      </c>
      <c r="H2602" t="s">
        <v>1140</v>
      </c>
      <c r="I2602" t="s">
        <v>1141</v>
      </c>
      <c r="J2602" t="s">
        <v>34</v>
      </c>
      <c r="K2602">
        <v>0</v>
      </c>
      <c r="L2602">
        <v>232</v>
      </c>
      <c r="M2602">
        <v>30</v>
      </c>
      <c r="N2602">
        <v>0</v>
      </c>
      <c r="O2602">
        <v>0</v>
      </c>
      <c r="P2602">
        <v>0</v>
      </c>
      <c r="Q2602" t="s">
        <v>49</v>
      </c>
      <c r="T2602" t="s">
        <v>73</v>
      </c>
      <c r="U2602" t="s">
        <v>1415</v>
      </c>
      <c r="V2602" t="s">
        <v>38</v>
      </c>
      <c r="W2602" t="s">
        <v>930</v>
      </c>
      <c r="X2602">
        <v>1</v>
      </c>
      <c r="Y2602">
        <v>2017</v>
      </c>
      <c r="Z2602">
        <v>1</v>
      </c>
      <c r="AA2602" t="s">
        <v>1142</v>
      </c>
      <c r="AB2602" t="s">
        <v>931</v>
      </c>
      <c r="AC2602" s="1">
        <v>42853</v>
      </c>
      <c r="AE2602" t="s">
        <v>41</v>
      </c>
    </row>
    <row r="2603" spans="1:31" x14ac:dyDescent="0.25">
      <c r="A2603">
        <v>2019</v>
      </c>
      <c r="B2603">
        <v>3</v>
      </c>
      <c r="C2603">
        <v>23</v>
      </c>
      <c r="D2603">
        <v>1</v>
      </c>
      <c r="E2603">
        <v>1</v>
      </c>
      <c r="F2603">
        <v>47000</v>
      </c>
      <c r="G2603">
        <v>4962868</v>
      </c>
      <c r="H2603" t="s">
        <v>1143</v>
      </c>
      <c r="I2603" t="s">
        <v>1144</v>
      </c>
      <c r="J2603" t="s">
        <v>34</v>
      </c>
      <c r="K2603">
        <f>O2603+O2604+O2605+O2606+O2607+O2608+O2609+O2610+O2611</f>
        <v>3875000</v>
      </c>
      <c r="L2603">
        <v>111</v>
      </c>
      <c r="M2603">
        <v>10</v>
      </c>
      <c r="N2603" t="s">
        <v>72</v>
      </c>
      <c r="O2603">
        <v>2400000</v>
      </c>
      <c r="P2603">
        <v>2184000</v>
      </c>
      <c r="Q2603" t="s">
        <v>36</v>
      </c>
      <c r="T2603" t="s">
        <v>1145</v>
      </c>
      <c r="U2603" t="s">
        <v>1415</v>
      </c>
      <c r="V2603" t="s">
        <v>38</v>
      </c>
      <c r="W2603" t="s">
        <v>39</v>
      </c>
      <c r="Y2603">
        <v>2018</v>
      </c>
      <c r="Z2603">
        <v>1</v>
      </c>
      <c r="AA2603" t="s">
        <v>474</v>
      </c>
      <c r="AB2603" t="s">
        <v>1146</v>
      </c>
      <c r="AC2603" s="1">
        <v>43313</v>
      </c>
      <c r="AE2603" t="s">
        <v>41</v>
      </c>
    </row>
    <row r="2604" spans="1:31" x14ac:dyDescent="0.25">
      <c r="A2604">
        <v>2019</v>
      </c>
      <c r="B2604">
        <v>3</v>
      </c>
      <c r="C2604">
        <v>23</v>
      </c>
      <c r="D2604">
        <v>1</v>
      </c>
      <c r="E2604">
        <v>1</v>
      </c>
      <c r="F2604">
        <v>47000</v>
      </c>
      <c r="G2604">
        <v>4962868</v>
      </c>
      <c r="H2604" t="s">
        <v>1143</v>
      </c>
      <c r="I2604" t="s">
        <v>1144</v>
      </c>
      <c r="J2604" t="s">
        <v>34</v>
      </c>
      <c r="K2604">
        <v>0</v>
      </c>
      <c r="L2604">
        <v>113</v>
      </c>
      <c r="M2604">
        <v>30</v>
      </c>
      <c r="N2604">
        <v>0</v>
      </c>
      <c r="O2604">
        <v>0</v>
      </c>
      <c r="P2604">
        <v>0</v>
      </c>
      <c r="Q2604" t="s">
        <v>42</v>
      </c>
      <c r="T2604" t="s">
        <v>1145</v>
      </c>
      <c r="U2604" t="s">
        <v>1415</v>
      </c>
      <c r="V2604" t="s">
        <v>38</v>
      </c>
      <c r="W2604" t="s">
        <v>39</v>
      </c>
      <c r="Y2604">
        <v>2018</v>
      </c>
      <c r="Z2604">
        <v>1</v>
      </c>
      <c r="AA2604" t="s">
        <v>474</v>
      </c>
      <c r="AB2604" t="s">
        <v>1146</v>
      </c>
      <c r="AC2604" s="1">
        <v>43313</v>
      </c>
      <c r="AE2604" t="s">
        <v>41</v>
      </c>
    </row>
    <row r="2605" spans="1:31" x14ac:dyDescent="0.25">
      <c r="A2605">
        <v>2019</v>
      </c>
      <c r="B2605">
        <v>3</v>
      </c>
      <c r="C2605">
        <v>23</v>
      </c>
      <c r="D2605">
        <v>1</v>
      </c>
      <c r="E2605">
        <v>1</v>
      </c>
      <c r="F2605">
        <v>47000</v>
      </c>
      <c r="G2605">
        <v>4962868</v>
      </c>
      <c r="H2605" t="s">
        <v>1143</v>
      </c>
      <c r="I2605" t="s">
        <v>1144</v>
      </c>
      <c r="J2605" t="s">
        <v>34</v>
      </c>
      <c r="K2605">
        <v>0</v>
      </c>
      <c r="L2605">
        <v>114</v>
      </c>
      <c r="M2605">
        <v>10</v>
      </c>
      <c r="N2605">
        <v>0</v>
      </c>
      <c r="O2605">
        <v>0</v>
      </c>
      <c r="P2605">
        <v>0</v>
      </c>
      <c r="Q2605" t="s">
        <v>43</v>
      </c>
      <c r="T2605" t="s">
        <v>1145</v>
      </c>
      <c r="U2605" t="s">
        <v>1415</v>
      </c>
      <c r="V2605" t="s">
        <v>38</v>
      </c>
      <c r="W2605" t="s">
        <v>39</v>
      </c>
      <c r="Y2605">
        <v>2018</v>
      </c>
      <c r="Z2605">
        <v>1</v>
      </c>
      <c r="AA2605" t="s">
        <v>474</v>
      </c>
      <c r="AB2605" t="s">
        <v>1146</v>
      </c>
      <c r="AC2605" s="1">
        <v>43313</v>
      </c>
      <c r="AE2605" t="s">
        <v>41</v>
      </c>
    </row>
    <row r="2606" spans="1:31" x14ac:dyDescent="0.25">
      <c r="A2606">
        <v>2019</v>
      </c>
      <c r="B2606">
        <v>3</v>
      </c>
      <c r="C2606">
        <v>23</v>
      </c>
      <c r="D2606">
        <v>1</v>
      </c>
      <c r="E2606">
        <v>1</v>
      </c>
      <c r="F2606">
        <v>47000</v>
      </c>
      <c r="G2606">
        <v>4962868</v>
      </c>
      <c r="H2606" t="s">
        <v>1143</v>
      </c>
      <c r="I2606" t="s">
        <v>1144</v>
      </c>
      <c r="J2606" t="s">
        <v>34</v>
      </c>
      <c r="K2606">
        <v>0</v>
      </c>
      <c r="L2606">
        <v>123</v>
      </c>
      <c r="M2606">
        <v>30</v>
      </c>
      <c r="N2606">
        <v>0</v>
      </c>
      <c r="O2606">
        <v>255000</v>
      </c>
      <c r="P2606">
        <v>255000</v>
      </c>
      <c r="Q2606" t="s">
        <v>44</v>
      </c>
      <c r="T2606" t="s">
        <v>1145</v>
      </c>
      <c r="U2606" t="s">
        <v>1415</v>
      </c>
      <c r="V2606" t="s">
        <v>38</v>
      </c>
      <c r="W2606" t="s">
        <v>39</v>
      </c>
      <c r="Y2606">
        <v>2018</v>
      </c>
      <c r="Z2606">
        <v>1</v>
      </c>
      <c r="AA2606" t="s">
        <v>474</v>
      </c>
      <c r="AB2606" t="s">
        <v>1146</v>
      </c>
      <c r="AC2606" s="1">
        <v>43313</v>
      </c>
      <c r="AE2606" t="s">
        <v>41</v>
      </c>
    </row>
    <row r="2607" spans="1:31" x14ac:dyDescent="0.25">
      <c r="A2607">
        <v>2019</v>
      </c>
      <c r="B2607">
        <v>3</v>
      </c>
      <c r="C2607">
        <v>23</v>
      </c>
      <c r="D2607">
        <v>1</v>
      </c>
      <c r="E2607">
        <v>1</v>
      </c>
      <c r="F2607">
        <v>47000</v>
      </c>
      <c r="G2607">
        <v>4962868</v>
      </c>
      <c r="H2607" t="s">
        <v>1143</v>
      </c>
      <c r="I2607" t="s">
        <v>1144</v>
      </c>
      <c r="J2607" t="s">
        <v>34</v>
      </c>
      <c r="K2607">
        <v>0</v>
      </c>
      <c r="L2607">
        <v>125</v>
      </c>
      <c r="M2607">
        <v>30</v>
      </c>
      <c r="N2607">
        <v>0</v>
      </c>
      <c r="O2607">
        <v>500000</v>
      </c>
      <c r="P2607">
        <v>500000</v>
      </c>
      <c r="Q2607" t="s">
        <v>45</v>
      </c>
      <c r="T2607" t="s">
        <v>1145</v>
      </c>
      <c r="U2607" t="s">
        <v>1415</v>
      </c>
      <c r="V2607" t="s">
        <v>38</v>
      </c>
      <c r="W2607" t="s">
        <v>39</v>
      </c>
      <c r="Y2607">
        <v>2018</v>
      </c>
      <c r="Z2607">
        <v>1</v>
      </c>
      <c r="AA2607" t="s">
        <v>474</v>
      </c>
      <c r="AB2607" t="s">
        <v>1146</v>
      </c>
      <c r="AC2607" s="1">
        <v>43313</v>
      </c>
      <c r="AE2607" t="s">
        <v>41</v>
      </c>
    </row>
    <row r="2608" spans="1:31" x14ac:dyDescent="0.25">
      <c r="A2608">
        <v>2019</v>
      </c>
      <c r="B2608">
        <v>3</v>
      </c>
      <c r="C2608">
        <v>23</v>
      </c>
      <c r="D2608">
        <v>1</v>
      </c>
      <c r="E2608">
        <v>1</v>
      </c>
      <c r="F2608">
        <v>47000</v>
      </c>
      <c r="G2608">
        <v>4962868</v>
      </c>
      <c r="H2608" t="s">
        <v>1143</v>
      </c>
      <c r="I2608" t="s">
        <v>1144</v>
      </c>
      <c r="J2608" t="s">
        <v>34</v>
      </c>
      <c r="K2608">
        <v>0</v>
      </c>
      <c r="L2608">
        <v>131</v>
      </c>
      <c r="M2608">
        <v>30</v>
      </c>
      <c r="N2608">
        <v>0</v>
      </c>
      <c r="O2608">
        <v>0</v>
      </c>
      <c r="P2608">
        <v>0</v>
      </c>
      <c r="Q2608" t="s">
        <v>46</v>
      </c>
      <c r="T2608" t="s">
        <v>1145</v>
      </c>
      <c r="U2608" t="s">
        <v>1415</v>
      </c>
      <c r="V2608" t="s">
        <v>38</v>
      </c>
      <c r="W2608" t="s">
        <v>39</v>
      </c>
      <c r="Y2608">
        <v>2018</v>
      </c>
      <c r="Z2608">
        <v>1</v>
      </c>
      <c r="AA2608" t="s">
        <v>474</v>
      </c>
      <c r="AB2608" t="s">
        <v>1146</v>
      </c>
      <c r="AC2608" s="1">
        <v>43313</v>
      </c>
      <c r="AE2608" t="s">
        <v>41</v>
      </c>
    </row>
    <row r="2609" spans="1:31" x14ac:dyDescent="0.25">
      <c r="A2609">
        <v>2019</v>
      </c>
      <c r="B2609">
        <v>3</v>
      </c>
      <c r="C2609">
        <v>23</v>
      </c>
      <c r="D2609">
        <v>1</v>
      </c>
      <c r="E2609">
        <v>1</v>
      </c>
      <c r="F2609">
        <v>47000</v>
      </c>
      <c r="G2609">
        <v>4962868</v>
      </c>
      <c r="H2609" t="s">
        <v>1143</v>
      </c>
      <c r="I2609" t="s">
        <v>1144</v>
      </c>
      <c r="J2609" t="s">
        <v>34</v>
      </c>
      <c r="K2609">
        <v>0</v>
      </c>
      <c r="L2609">
        <v>133</v>
      </c>
      <c r="M2609">
        <v>30</v>
      </c>
      <c r="N2609">
        <v>0</v>
      </c>
      <c r="O2609">
        <v>720000</v>
      </c>
      <c r="P2609">
        <v>720000</v>
      </c>
      <c r="Q2609" t="s">
        <v>47</v>
      </c>
      <c r="T2609" t="s">
        <v>1145</v>
      </c>
      <c r="U2609" t="s">
        <v>1415</v>
      </c>
      <c r="V2609" t="s">
        <v>38</v>
      </c>
      <c r="W2609" t="s">
        <v>39</v>
      </c>
      <c r="Y2609">
        <v>2018</v>
      </c>
      <c r="Z2609">
        <v>1</v>
      </c>
      <c r="AA2609" t="s">
        <v>474</v>
      </c>
      <c r="AB2609" t="s">
        <v>1146</v>
      </c>
      <c r="AC2609" s="1">
        <v>43313</v>
      </c>
      <c r="AE2609" t="s">
        <v>41</v>
      </c>
    </row>
    <row r="2610" spans="1:31" x14ac:dyDescent="0.25">
      <c r="A2610">
        <v>2019</v>
      </c>
      <c r="B2610">
        <v>3</v>
      </c>
      <c r="C2610">
        <v>23</v>
      </c>
      <c r="D2610">
        <v>1</v>
      </c>
      <c r="E2610">
        <v>1</v>
      </c>
      <c r="F2610">
        <v>47000</v>
      </c>
      <c r="G2610">
        <v>4962868</v>
      </c>
      <c r="H2610" t="s">
        <v>1143</v>
      </c>
      <c r="I2610" t="s">
        <v>1144</v>
      </c>
      <c r="J2610" t="s">
        <v>34</v>
      </c>
      <c r="K2610">
        <v>0</v>
      </c>
      <c r="L2610">
        <v>199</v>
      </c>
      <c r="M2610">
        <v>30</v>
      </c>
      <c r="N2610">
        <v>0</v>
      </c>
      <c r="O2610">
        <v>0</v>
      </c>
      <c r="P2610">
        <v>0</v>
      </c>
      <c r="Q2610" t="s">
        <v>48</v>
      </c>
      <c r="T2610" t="s">
        <v>1145</v>
      </c>
      <c r="U2610" t="s">
        <v>1415</v>
      </c>
      <c r="V2610" t="s">
        <v>38</v>
      </c>
      <c r="W2610" t="s">
        <v>39</v>
      </c>
      <c r="Y2610">
        <v>2018</v>
      </c>
      <c r="Z2610">
        <v>1</v>
      </c>
      <c r="AA2610" t="s">
        <v>474</v>
      </c>
      <c r="AB2610" t="s">
        <v>1146</v>
      </c>
      <c r="AC2610" s="1">
        <v>43313</v>
      </c>
      <c r="AE2610" t="s">
        <v>41</v>
      </c>
    </row>
    <row r="2611" spans="1:31" x14ac:dyDescent="0.25">
      <c r="A2611">
        <v>2019</v>
      </c>
      <c r="B2611">
        <v>3</v>
      </c>
      <c r="C2611">
        <v>23</v>
      </c>
      <c r="D2611">
        <v>1</v>
      </c>
      <c r="E2611">
        <v>1</v>
      </c>
      <c r="F2611">
        <v>47000</v>
      </c>
      <c r="G2611">
        <v>4962868</v>
      </c>
      <c r="H2611" t="s">
        <v>1143</v>
      </c>
      <c r="I2611" t="s">
        <v>1144</v>
      </c>
      <c r="J2611" t="s">
        <v>34</v>
      </c>
      <c r="K2611">
        <v>0</v>
      </c>
      <c r="L2611">
        <v>232</v>
      </c>
      <c r="M2611">
        <v>30</v>
      </c>
      <c r="N2611">
        <v>0</v>
      </c>
      <c r="O2611">
        <v>0</v>
      </c>
      <c r="P2611">
        <v>0</v>
      </c>
      <c r="Q2611" t="s">
        <v>49</v>
      </c>
      <c r="T2611" t="s">
        <v>1145</v>
      </c>
      <c r="U2611" t="s">
        <v>1415</v>
      </c>
      <c r="V2611" t="s">
        <v>38</v>
      </c>
      <c r="W2611" t="s">
        <v>39</v>
      </c>
      <c r="Y2611">
        <v>2018</v>
      </c>
      <c r="Z2611">
        <v>1</v>
      </c>
      <c r="AA2611" t="s">
        <v>474</v>
      </c>
      <c r="AB2611" t="s">
        <v>1146</v>
      </c>
      <c r="AC2611" s="1">
        <v>43313</v>
      </c>
      <c r="AE2611" t="s">
        <v>41</v>
      </c>
    </row>
    <row r="2612" spans="1:31" x14ac:dyDescent="0.25">
      <c r="A2612">
        <v>2019</v>
      </c>
      <c r="B2612">
        <v>3</v>
      </c>
      <c r="C2612">
        <v>23</v>
      </c>
      <c r="D2612">
        <v>1</v>
      </c>
      <c r="E2612">
        <v>1</v>
      </c>
      <c r="F2612">
        <v>35000</v>
      </c>
      <c r="G2612">
        <v>5297194</v>
      </c>
      <c r="H2612" t="s">
        <v>1147</v>
      </c>
      <c r="I2612" t="s">
        <v>1148</v>
      </c>
      <c r="J2612" t="s">
        <v>34</v>
      </c>
      <c r="K2612">
        <f>O2612+O2613+O2614+O2615+O2616+O2617+O2618+O2619+O2620</f>
        <v>3124894</v>
      </c>
      <c r="L2612">
        <v>111</v>
      </c>
      <c r="M2612">
        <v>10</v>
      </c>
      <c r="N2612" t="s">
        <v>805</v>
      </c>
      <c r="O2612">
        <v>2200000</v>
      </c>
      <c r="P2612">
        <v>2002000</v>
      </c>
      <c r="Q2612" t="s">
        <v>36</v>
      </c>
      <c r="T2612" t="s">
        <v>806</v>
      </c>
      <c r="U2612" t="s">
        <v>81</v>
      </c>
      <c r="V2612" t="s">
        <v>38</v>
      </c>
      <c r="W2612" t="s">
        <v>39</v>
      </c>
      <c r="Y2612">
        <v>2018</v>
      </c>
      <c r="Z2612">
        <v>1</v>
      </c>
      <c r="AA2612" t="s">
        <v>474</v>
      </c>
      <c r="AB2612" t="s">
        <v>1149</v>
      </c>
      <c r="AC2612" s="1">
        <v>43313</v>
      </c>
      <c r="AE2612" t="s">
        <v>41</v>
      </c>
    </row>
    <row r="2613" spans="1:31" x14ac:dyDescent="0.25">
      <c r="A2613">
        <v>2019</v>
      </c>
      <c r="B2613">
        <v>3</v>
      </c>
      <c r="C2613">
        <v>23</v>
      </c>
      <c r="D2613">
        <v>1</v>
      </c>
      <c r="E2613">
        <v>1</v>
      </c>
      <c r="F2613">
        <v>35000</v>
      </c>
      <c r="G2613">
        <v>5297194</v>
      </c>
      <c r="H2613" t="s">
        <v>1147</v>
      </c>
      <c r="I2613" t="s">
        <v>1148</v>
      </c>
      <c r="J2613" t="s">
        <v>34</v>
      </c>
      <c r="K2613">
        <v>0</v>
      </c>
      <c r="L2613">
        <v>113</v>
      </c>
      <c r="M2613">
        <v>30</v>
      </c>
      <c r="N2613">
        <v>0</v>
      </c>
      <c r="O2613">
        <v>0</v>
      </c>
      <c r="P2613">
        <v>0</v>
      </c>
      <c r="Q2613" t="s">
        <v>42</v>
      </c>
      <c r="T2613" t="s">
        <v>806</v>
      </c>
      <c r="U2613" t="s">
        <v>81</v>
      </c>
      <c r="V2613" t="s">
        <v>38</v>
      </c>
      <c r="W2613" t="s">
        <v>39</v>
      </c>
      <c r="Y2613">
        <v>2018</v>
      </c>
      <c r="Z2613">
        <v>1</v>
      </c>
      <c r="AA2613" t="s">
        <v>474</v>
      </c>
      <c r="AB2613" t="s">
        <v>1149</v>
      </c>
      <c r="AC2613" s="1">
        <v>43313</v>
      </c>
      <c r="AE2613" t="s">
        <v>41</v>
      </c>
    </row>
    <row r="2614" spans="1:31" x14ac:dyDescent="0.25">
      <c r="A2614">
        <v>2019</v>
      </c>
      <c r="B2614">
        <v>3</v>
      </c>
      <c r="C2614">
        <v>23</v>
      </c>
      <c r="D2614">
        <v>1</v>
      </c>
      <c r="E2614">
        <v>1</v>
      </c>
      <c r="F2614">
        <v>35000</v>
      </c>
      <c r="G2614">
        <v>5297194</v>
      </c>
      <c r="H2614" t="s">
        <v>1147</v>
      </c>
      <c r="I2614" t="s">
        <v>1148</v>
      </c>
      <c r="J2614" t="s">
        <v>34</v>
      </c>
      <c r="K2614">
        <v>0</v>
      </c>
      <c r="L2614">
        <v>114</v>
      </c>
      <c r="M2614">
        <v>10</v>
      </c>
      <c r="N2614">
        <v>0</v>
      </c>
      <c r="O2614">
        <v>0</v>
      </c>
      <c r="P2614">
        <v>0</v>
      </c>
      <c r="Q2614" t="s">
        <v>43</v>
      </c>
      <c r="T2614" t="s">
        <v>806</v>
      </c>
      <c r="U2614" t="s">
        <v>81</v>
      </c>
      <c r="V2614" t="s">
        <v>38</v>
      </c>
      <c r="W2614" t="s">
        <v>39</v>
      </c>
      <c r="Y2614">
        <v>2018</v>
      </c>
      <c r="Z2614">
        <v>1</v>
      </c>
      <c r="AA2614" t="s">
        <v>474</v>
      </c>
      <c r="AB2614" t="s">
        <v>1149</v>
      </c>
      <c r="AC2614" s="1">
        <v>43313</v>
      </c>
      <c r="AE2614" t="s">
        <v>41</v>
      </c>
    </row>
    <row r="2615" spans="1:31" x14ac:dyDescent="0.25">
      <c r="A2615">
        <v>2019</v>
      </c>
      <c r="B2615">
        <v>3</v>
      </c>
      <c r="C2615">
        <v>23</v>
      </c>
      <c r="D2615">
        <v>1</v>
      </c>
      <c r="E2615">
        <v>1</v>
      </c>
      <c r="F2615">
        <v>35000</v>
      </c>
      <c r="G2615">
        <v>5297194</v>
      </c>
      <c r="H2615" t="s">
        <v>1147</v>
      </c>
      <c r="I2615" t="s">
        <v>1148</v>
      </c>
      <c r="J2615" t="s">
        <v>34</v>
      </c>
      <c r="K2615">
        <v>0</v>
      </c>
      <c r="L2615">
        <v>123</v>
      </c>
      <c r="M2615">
        <v>30</v>
      </c>
      <c r="N2615">
        <v>0</v>
      </c>
      <c r="O2615">
        <v>264894</v>
      </c>
      <c r="P2615">
        <v>264894</v>
      </c>
      <c r="Q2615" t="s">
        <v>44</v>
      </c>
      <c r="T2615" t="s">
        <v>806</v>
      </c>
      <c r="U2615" t="s">
        <v>81</v>
      </c>
      <c r="V2615" t="s">
        <v>38</v>
      </c>
      <c r="W2615" t="s">
        <v>39</v>
      </c>
      <c r="Y2615">
        <v>2018</v>
      </c>
      <c r="Z2615">
        <v>1</v>
      </c>
      <c r="AA2615" t="s">
        <v>474</v>
      </c>
      <c r="AB2615" t="s">
        <v>1149</v>
      </c>
      <c r="AC2615" s="1">
        <v>43313</v>
      </c>
      <c r="AE2615" t="s">
        <v>41</v>
      </c>
    </row>
    <row r="2616" spans="1:31" x14ac:dyDescent="0.25">
      <c r="A2616">
        <v>2019</v>
      </c>
      <c r="B2616">
        <v>3</v>
      </c>
      <c r="C2616">
        <v>23</v>
      </c>
      <c r="D2616">
        <v>1</v>
      </c>
      <c r="E2616">
        <v>1</v>
      </c>
      <c r="F2616">
        <v>35000</v>
      </c>
      <c r="G2616">
        <v>5297194</v>
      </c>
      <c r="H2616" t="s">
        <v>1147</v>
      </c>
      <c r="I2616" t="s">
        <v>1148</v>
      </c>
      <c r="J2616" t="s">
        <v>34</v>
      </c>
      <c r="K2616">
        <v>0</v>
      </c>
      <c r="L2616">
        <v>125</v>
      </c>
      <c r="M2616">
        <v>30</v>
      </c>
      <c r="N2616">
        <v>0</v>
      </c>
      <c r="O2616">
        <v>0</v>
      </c>
      <c r="P2616">
        <v>0</v>
      </c>
      <c r="Q2616" t="s">
        <v>45</v>
      </c>
      <c r="T2616" t="s">
        <v>806</v>
      </c>
      <c r="U2616" t="s">
        <v>81</v>
      </c>
      <c r="V2616" t="s">
        <v>38</v>
      </c>
      <c r="W2616" t="s">
        <v>39</v>
      </c>
      <c r="Y2616">
        <v>2018</v>
      </c>
      <c r="Z2616">
        <v>1</v>
      </c>
      <c r="AA2616" t="s">
        <v>474</v>
      </c>
      <c r="AB2616" t="s">
        <v>1149</v>
      </c>
      <c r="AC2616" s="1">
        <v>43313</v>
      </c>
      <c r="AE2616" t="s">
        <v>41</v>
      </c>
    </row>
    <row r="2617" spans="1:31" x14ac:dyDescent="0.25">
      <c r="A2617">
        <v>2019</v>
      </c>
      <c r="B2617">
        <v>3</v>
      </c>
      <c r="C2617">
        <v>23</v>
      </c>
      <c r="D2617">
        <v>1</v>
      </c>
      <c r="E2617">
        <v>1</v>
      </c>
      <c r="F2617">
        <v>35000</v>
      </c>
      <c r="G2617">
        <v>5297194</v>
      </c>
      <c r="H2617" t="s">
        <v>1147</v>
      </c>
      <c r="I2617" t="s">
        <v>1148</v>
      </c>
      <c r="J2617" t="s">
        <v>34</v>
      </c>
      <c r="K2617">
        <v>0</v>
      </c>
      <c r="L2617">
        <v>131</v>
      </c>
      <c r="M2617">
        <v>30</v>
      </c>
      <c r="N2617">
        <v>0</v>
      </c>
      <c r="O2617">
        <v>0</v>
      </c>
      <c r="P2617">
        <v>0</v>
      </c>
      <c r="Q2617" t="s">
        <v>46</v>
      </c>
      <c r="T2617" t="s">
        <v>806</v>
      </c>
      <c r="U2617" t="s">
        <v>81</v>
      </c>
      <c r="V2617" t="s">
        <v>38</v>
      </c>
      <c r="W2617" t="s">
        <v>39</v>
      </c>
      <c r="Y2617">
        <v>2018</v>
      </c>
      <c r="Z2617">
        <v>1</v>
      </c>
      <c r="AA2617" t="s">
        <v>474</v>
      </c>
      <c r="AB2617" t="s">
        <v>1149</v>
      </c>
      <c r="AC2617" s="1">
        <v>43313</v>
      </c>
      <c r="AE2617" t="s">
        <v>41</v>
      </c>
    </row>
    <row r="2618" spans="1:31" x14ac:dyDescent="0.25">
      <c r="A2618">
        <v>2019</v>
      </c>
      <c r="B2618">
        <v>3</v>
      </c>
      <c r="C2618">
        <v>23</v>
      </c>
      <c r="D2618">
        <v>1</v>
      </c>
      <c r="E2618">
        <v>1</v>
      </c>
      <c r="F2618">
        <v>35000</v>
      </c>
      <c r="G2618">
        <v>5297194</v>
      </c>
      <c r="H2618" t="s">
        <v>1147</v>
      </c>
      <c r="I2618" t="s">
        <v>1148</v>
      </c>
      <c r="J2618" t="s">
        <v>34</v>
      </c>
      <c r="K2618">
        <v>0</v>
      </c>
      <c r="L2618">
        <v>133</v>
      </c>
      <c r="M2618">
        <v>30</v>
      </c>
      <c r="N2618">
        <v>0</v>
      </c>
      <c r="O2618">
        <v>660000</v>
      </c>
      <c r="P2618">
        <v>660000</v>
      </c>
      <c r="Q2618" t="s">
        <v>47</v>
      </c>
      <c r="T2618" t="s">
        <v>806</v>
      </c>
      <c r="U2618" t="s">
        <v>81</v>
      </c>
      <c r="V2618" t="s">
        <v>38</v>
      </c>
      <c r="W2618" t="s">
        <v>39</v>
      </c>
      <c r="Y2618">
        <v>2018</v>
      </c>
      <c r="Z2618">
        <v>1</v>
      </c>
      <c r="AA2618" t="s">
        <v>474</v>
      </c>
      <c r="AB2618" t="s">
        <v>1149</v>
      </c>
      <c r="AC2618" s="1">
        <v>43313</v>
      </c>
      <c r="AE2618" t="s">
        <v>41</v>
      </c>
    </row>
    <row r="2619" spans="1:31" x14ac:dyDescent="0.25">
      <c r="A2619">
        <v>2019</v>
      </c>
      <c r="B2619">
        <v>3</v>
      </c>
      <c r="C2619">
        <v>23</v>
      </c>
      <c r="D2619">
        <v>1</v>
      </c>
      <c r="E2619">
        <v>1</v>
      </c>
      <c r="F2619">
        <v>35000</v>
      </c>
      <c r="G2619">
        <v>5297194</v>
      </c>
      <c r="H2619" t="s">
        <v>1147</v>
      </c>
      <c r="I2619" t="s">
        <v>1148</v>
      </c>
      <c r="J2619" t="s">
        <v>34</v>
      </c>
      <c r="K2619">
        <v>0</v>
      </c>
      <c r="L2619">
        <v>199</v>
      </c>
      <c r="M2619">
        <v>30</v>
      </c>
      <c r="N2619">
        <v>0</v>
      </c>
      <c r="O2619">
        <v>0</v>
      </c>
      <c r="P2619">
        <v>0</v>
      </c>
      <c r="Q2619" t="s">
        <v>48</v>
      </c>
      <c r="T2619" t="s">
        <v>806</v>
      </c>
      <c r="U2619" t="s">
        <v>81</v>
      </c>
      <c r="V2619" t="s">
        <v>38</v>
      </c>
      <c r="W2619" t="s">
        <v>39</v>
      </c>
      <c r="Y2619">
        <v>2018</v>
      </c>
      <c r="Z2619">
        <v>1</v>
      </c>
      <c r="AA2619" t="s">
        <v>474</v>
      </c>
      <c r="AB2619" t="s">
        <v>1149</v>
      </c>
      <c r="AC2619" s="1">
        <v>43313</v>
      </c>
      <c r="AE2619" t="s">
        <v>41</v>
      </c>
    </row>
    <row r="2620" spans="1:31" x14ac:dyDescent="0.25">
      <c r="A2620">
        <v>2019</v>
      </c>
      <c r="B2620">
        <v>3</v>
      </c>
      <c r="C2620">
        <v>23</v>
      </c>
      <c r="D2620">
        <v>1</v>
      </c>
      <c r="E2620">
        <v>1</v>
      </c>
      <c r="F2620">
        <v>35000</v>
      </c>
      <c r="G2620">
        <v>5297194</v>
      </c>
      <c r="H2620" t="s">
        <v>1147</v>
      </c>
      <c r="I2620" t="s">
        <v>1148</v>
      </c>
      <c r="J2620" t="s">
        <v>34</v>
      </c>
      <c r="K2620">
        <v>0</v>
      </c>
      <c r="L2620">
        <v>232</v>
      </c>
      <c r="M2620">
        <v>30</v>
      </c>
      <c r="N2620">
        <v>0</v>
      </c>
      <c r="O2620">
        <v>0</v>
      </c>
      <c r="P2620">
        <v>0</v>
      </c>
      <c r="Q2620" t="s">
        <v>49</v>
      </c>
      <c r="T2620" t="s">
        <v>806</v>
      </c>
      <c r="U2620" t="s">
        <v>81</v>
      </c>
      <c r="V2620" t="s">
        <v>38</v>
      </c>
      <c r="W2620" t="s">
        <v>39</v>
      </c>
      <c r="Y2620">
        <v>2018</v>
      </c>
      <c r="Z2620">
        <v>1</v>
      </c>
      <c r="AA2620" t="s">
        <v>474</v>
      </c>
      <c r="AB2620" t="s">
        <v>1149</v>
      </c>
      <c r="AC2620" s="1">
        <v>43313</v>
      </c>
      <c r="AE2620" t="s">
        <v>41</v>
      </c>
    </row>
    <row r="2621" spans="1:31" x14ac:dyDescent="0.25">
      <c r="A2621">
        <v>2019</v>
      </c>
      <c r="B2621">
        <v>3</v>
      </c>
      <c r="C2621">
        <v>23</v>
      </c>
      <c r="D2621">
        <v>1</v>
      </c>
      <c r="E2621">
        <v>1</v>
      </c>
      <c r="F2621">
        <v>48000</v>
      </c>
      <c r="G2621">
        <v>5390773</v>
      </c>
      <c r="H2621" t="s">
        <v>1150</v>
      </c>
      <c r="I2621" t="s">
        <v>1151</v>
      </c>
      <c r="J2621" t="s">
        <v>34</v>
      </c>
      <c r="K2621">
        <f>O2621+O2622+O2623+O2624+O2625+O2626+O2627+O2628+O2629</f>
        <v>3106250</v>
      </c>
      <c r="L2621">
        <v>111</v>
      </c>
      <c r="M2621">
        <v>10</v>
      </c>
      <c r="N2621" t="s">
        <v>99</v>
      </c>
      <c r="O2621">
        <v>3000000</v>
      </c>
      <c r="P2621">
        <v>2730000</v>
      </c>
      <c r="Q2621" t="s">
        <v>36</v>
      </c>
      <c r="T2621" t="s">
        <v>73</v>
      </c>
      <c r="U2621" t="s">
        <v>1415</v>
      </c>
      <c r="V2621" t="s">
        <v>38</v>
      </c>
      <c r="W2621" t="s">
        <v>39</v>
      </c>
      <c r="Y2621">
        <v>2018</v>
      </c>
      <c r="Z2621">
        <v>1</v>
      </c>
      <c r="AA2621" t="s">
        <v>909</v>
      </c>
      <c r="AB2621" t="s">
        <v>1152</v>
      </c>
      <c r="AC2621" s="1">
        <v>43163</v>
      </c>
      <c r="AE2621" t="s">
        <v>41</v>
      </c>
    </row>
    <row r="2622" spans="1:31" x14ac:dyDescent="0.25">
      <c r="A2622">
        <v>2019</v>
      </c>
      <c r="B2622">
        <v>3</v>
      </c>
      <c r="C2622">
        <v>23</v>
      </c>
      <c r="D2622">
        <v>1</v>
      </c>
      <c r="E2622">
        <v>1</v>
      </c>
      <c r="F2622">
        <v>48000</v>
      </c>
      <c r="G2622">
        <v>5390773</v>
      </c>
      <c r="H2622" t="s">
        <v>1150</v>
      </c>
      <c r="I2622" t="s">
        <v>1151</v>
      </c>
      <c r="J2622" t="s">
        <v>34</v>
      </c>
      <c r="K2622">
        <v>0</v>
      </c>
      <c r="L2622">
        <v>113</v>
      </c>
      <c r="M2622">
        <v>30</v>
      </c>
      <c r="N2622">
        <v>0</v>
      </c>
      <c r="O2622">
        <v>0</v>
      </c>
      <c r="P2622">
        <v>0</v>
      </c>
      <c r="Q2622" t="s">
        <v>42</v>
      </c>
      <c r="T2622" t="s">
        <v>73</v>
      </c>
      <c r="U2622" t="s">
        <v>1415</v>
      </c>
      <c r="V2622" t="s">
        <v>38</v>
      </c>
      <c r="W2622" t="s">
        <v>39</v>
      </c>
      <c r="Y2622">
        <v>2018</v>
      </c>
      <c r="Z2622">
        <v>1</v>
      </c>
      <c r="AA2622" t="s">
        <v>909</v>
      </c>
      <c r="AB2622" t="s">
        <v>1152</v>
      </c>
      <c r="AC2622" s="1">
        <v>43163</v>
      </c>
      <c r="AE2622" t="s">
        <v>41</v>
      </c>
    </row>
    <row r="2623" spans="1:31" x14ac:dyDescent="0.25">
      <c r="A2623">
        <v>2019</v>
      </c>
      <c r="B2623">
        <v>3</v>
      </c>
      <c r="C2623">
        <v>23</v>
      </c>
      <c r="D2623">
        <v>1</v>
      </c>
      <c r="E2623">
        <v>1</v>
      </c>
      <c r="F2623">
        <v>48000</v>
      </c>
      <c r="G2623">
        <v>5390773</v>
      </c>
      <c r="H2623" t="s">
        <v>1150</v>
      </c>
      <c r="I2623" t="s">
        <v>1151</v>
      </c>
      <c r="J2623" t="s">
        <v>34</v>
      </c>
      <c r="K2623">
        <v>0</v>
      </c>
      <c r="L2623">
        <v>114</v>
      </c>
      <c r="M2623">
        <v>10</v>
      </c>
      <c r="N2623">
        <v>0</v>
      </c>
      <c r="O2623">
        <v>0</v>
      </c>
      <c r="P2623">
        <v>0</v>
      </c>
      <c r="Q2623" t="s">
        <v>43</v>
      </c>
      <c r="T2623" t="s">
        <v>73</v>
      </c>
      <c r="U2623" t="s">
        <v>1415</v>
      </c>
      <c r="V2623" t="s">
        <v>38</v>
      </c>
      <c r="W2623" t="s">
        <v>39</v>
      </c>
      <c r="Y2623">
        <v>2018</v>
      </c>
      <c r="Z2623">
        <v>1</v>
      </c>
      <c r="AA2623" t="s">
        <v>909</v>
      </c>
      <c r="AB2623" t="s">
        <v>1152</v>
      </c>
      <c r="AC2623" s="1">
        <v>43163</v>
      </c>
      <c r="AE2623" t="s">
        <v>41</v>
      </c>
    </row>
    <row r="2624" spans="1:31" x14ac:dyDescent="0.25">
      <c r="A2624">
        <v>2019</v>
      </c>
      <c r="B2624">
        <v>3</v>
      </c>
      <c r="C2624">
        <v>23</v>
      </c>
      <c r="D2624">
        <v>1</v>
      </c>
      <c r="E2624">
        <v>1</v>
      </c>
      <c r="F2624">
        <v>48000</v>
      </c>
      <c r="G2624">
        <v>5390773</v>
      </c>
      <c r="H2624" t="s">
        <v>1150</v>
      </c>
      <c r="I2624" t="s">
        <v>1151</v>
      </c>
      <c r="J2624" t="s">
        <v>34</v>
      </c>
      <c r="K2624">
        <v>0</v>
      </c>
      <c r="L2624">
        <v>123</v>
      </c>
      <c r="M2624">
        <v>30</v>
      </c>
      <c r="N2624">
        <v>0</v>
      </c>
      <c r="O2624">
        <v>106250</v>
      </c>
      <c r="P2624">
        <v>106250</v>
      </c>
      <c r="Q2624" t="s">
        <v>44</v>
      </c>
      <c r="T2624" t="s">
        <v>73</v>
      </c>
      <c r="U2624" t="s">
        <v>1415</v>
      </c>
      <c r="V2624" t="s">
        <v>38</v>
      </c>
      <c r="W2624" t="s">
        <v>39</v>
      </c>
      <c r="Y2624">
        <v>2018</v>
      </c>
      <c r="Z2624">
        <v>1</v>
      </c>
      <c r="AA2624" t="s">
        <v>909</v>
      </c>
      <c r="AB2624" t="s">
        <v>1152</v>
      </c>
      <c r="AC2624" s="1">
        <v>43163</v>
      </c>
      <c r="AE2624" t="s">
        <v>41</v>
      </c>
    </row>
    <row r="2625" spans="1:31" x14ac:dyDescent="0.25">
      <c r="A2625">
        <v>2019</v>
      </c>
      <c r="B2625">
        <v>3</v>
      </c>
      <c r="C2625">
        <v>23</v>
      </c>
      <c r="D2625">
        <v>1</v>
      </c>
      <c r="E2625">
        <v>1</v>
      </c>
      <c r="F2625">
        <v>48000</v>
      </c>
      <c r="G2625">
        <v>5390773</v>
      </c>
      <c r="H2625" t="s">
        <v>1150</v>
      </c>
      <c r="I2625" t="s">
        <v>1151</v>
      </c>
      <c r="J2625" t="s">
        <v>34</v>
      </c>
      <c r="K2625">
        <v>0</v>
      </c>
      <c r="L2625">
        <v>125</v>
      </c>
      <c r="M2625">
        <v>30</v>
      </c>
      <c r="N2625">
        <v>0</v>
      </c>
      <c r="O2625">
        <v>0</v>
      </c>
      <c r="P2625">
        <v>0</v>
      </c>
      <c r="Q2625" t="s">
        <v>45</v>
      </c>
      <c r="T2625" t="s">
        <v>73</v>
      </c>
      <c r="U2625" t="s">
        <v>1415</v>
      </c>
      <c r="V2625" t="s">
        <v>38</v>
      </c>
      <c r="W2625" t="s">
        <v>39</v>
      </c>
      <c r="Y2625">
        <v>2018</v>
      </c>
      <c r="Z2625">
        <v>1</v>
      </c>
      <c r="AA2625" t="s">
        <v>909</v>
      </c>
      <c r="AB2625" t="s">
        <v>1152</v>
      </c>
      <c r="AC2625" s="1">
        <v>43163</v>
      </c>
      <c r="AE2625" t="s">
        <v>41</v>
      </c>
    </row>
    <row r="2626" spans="1:31" x14ac:dyDescent="0.25">
      <c r="A2626">
        <v>2019</v>
      </c>
      <c r="B2626">
        <v>3</v>
      </c>
      <c r="C2626">
        <v>23</v>
      </c>
      <c r="D2626">
        <v>1</v>
      </c>
      <c r="E2626">
        <v>1</v>
      </c>
      <c r="F2626">
        <v>48000</v>
      </c>
      <c r="G2626">
        <v>5390773</v>
      </c>
      <c r="H2626" t="s">
        <v>1150</v>
      </c>
      <c r="I2626" t="s">
        <v>1151</v>
      </c>
      <c r="J2626" t="s">
        <v>34</v>
      </c>
      <c r="K2626">
        <v>0</v>
      </c>
      <c r="L2626">
        <v>131</v>
      </c>
      <c r="M2626">
        <v>30</v>
      </c>
      <c r="N2626">
        <v>0</v>
      </c>
      <c r="O2626">
        <v>0</v>
      </c>
      <c r="P2626">
        <v>0</v>
      </c>
      <c r="Q2626" t="s">
        <v>46</v>
      </c>
      <c r="T2626" t="s">
        <v>73</v>
      </c>
      <c r="U2626" t="s">
        <v>1415</v>
      </c>
      <c r="V2626" t="s">
        <v>38</v>
      </c>
      <c r="W2626" t="s">
        <v>39</v>
      </c>
      <c r="Y2626">
        <v>2018</v>
      </c>
      <c r="Z2626">
        <v>1</v>
      </c>
      <c r="AA2626" t="s">
        <v>909</v>
      </c>
      <c r="AB2626" t="s">
        <v>1152</v>
      </c>
      <c r="AC2626" s="1">
        <v>43163</v>
      </c>
      <c r="AE2626" t="s">
        <v>41</v>
      </c>
    </row>
    <row r="2627" spans="1:31" x14ac:dyDescent="0.25">
      <c r="A2627">
        <v>2019</v>
      </c>
      <c r="B2627">
        <v>3</v>
      </c>
      <c r="C2627">
        <v>23</v>
      </c>
      <c r="D2627">
        <v>1</v>
      </c>
      <c r="E2627">
        <v>1</v>
      </c>
      <c r="F2627">
        <v>48000</v>
      </c>
      <c r="G2627">
        <v>5390773</v>
      </c>
      <c r="H2627" t="s">
        <v>1150</v>
      </c>
      <c r="I2627" t="s">
        <v>1151</v>
      </c>
      <c r="J2627" t="s">
        <v>34</v>
      </c>
      <c r="K2627">
        <v>0</v>
      </c>
      <c r="L2627">
        <v>133</v>
      </c>
      <c r="M2627">
        <v>30</v>
      </c>
      <c r="N2627">
        <v>0</v>
      </c>
      <c r="O2627">
        <v>0</v>
      </c>
      <c r="P2627">
        <v>0</v>
      </c>
      <c r="Q2627" t="s">
        <v>47</v>
      </c>
      <c r="T2627" t="s">
        <v>73</v>
      </c>
      <c r="U2627" t="s">
        <v>1415</v>
      </c>
      <c r="V2627" t="s">
        <v>38</v>
      </c>
      <c r="W2627" t="s">
        <v>39</v>
      </c>
      <c r="Y2627">
        <v>2018</v>
      </c>
      <c r="Z2627">
        <v>1</v>
      </c>
      <c r="AA2627" t="s">
        <v>909</v>
      </c>
      <c r="AB2627" t="s">
        <v>1152</v>
      </c>
      <c r="AC2627" s="1">
        <v>43163</v>
      </c>
      <c r="AE2627" t="s">
        <v>41</v>
      </c>
    </row>
    <row r="2628" spans="1:31" x14ac:dyDescent="0.25">
      <c r="A2628">
        <v>2019</v>
      </c>
      <c r="B2628">
        <v>3</v>
      </c>
      <c r="C2628">
        <v>23</v>
      </c>
      <c r="D2628">
        <v>1</v>
      </c>
      <c r="E2628">
        <v>1</v>
      </c>
      <c r="F2628">
        <v>48000</v>
      </c>
      <c r="G2628">
        <v>5390773</v>
      </c>
      <c r="H2628" t="s">
        <v>1150</v>
      </c>
      <c r="I2628" t="s">
        <v>1151</v>
      </c>
      <c r="J2628" t="s">
        <v>34</v>
      </c>
      <c r="K2628">
        <v>0</v>
      </c>
      <c r="L2628">
        <v>199</v>
      </c>
      <c r="M2628">
        <v>30</v>
      </c>
      <c r="N2628">
        <v>0</v>
      </c>
      <c r="O2628">
        <v>0</v>
      </c>
      <c r="P2628">
        <v>0</v>
      </c>
      <c r="Q2628" t="s">
        <v>48</v>
      </c>
      <c r="T2628" t="s">
        <v>73</v>
      </c>
      <c r="U2628" t="s">
        <v>1415</v>
      </c>
      <c r="V2628" t="s">
        <v>38</v>
      </c>
      <c r="W2628" t="s">
        <v>39</v>
      </c>
      <c r="Y2628">
        <v>2018</v>
      </c>
      <c r="Z2628">
        <v>1</v>
      </c>
      <c r="AA2628" t="s">
        <v>909</v>
      </c>
      <c r="AB2628" t="s">
        <v>1152</v>
      </c>
      <c r="AC2628" s="1">
        <v>43163</v>
      </c>
      <c r="AE2628" t="s">
        <v>41</v>
      </c>
    </row>
    <row r="2629" spans="1:31" x14ac:dyDescent="0.25">
      <c r="A2629">
        <v>2019</v>
      </c>
      <c r="B2629">
        <v>3</v>
      </c>
      <c r="C2629">
        <v>23</v>
      </c>
      <c r="D2629">
        <v>1</v>
      </c>
      <c r="E2629">
        <v>1</v>
      </c>
      <c r="F2629">
        <v>48000</v>
      </c>
      <c r="G2629">
        <v>5390773</v>
      </c>
      <c r="H2629" t="s">
        <v>1150</v>
      </c>
      <c r="I2629" t="s">
        <v>1151</v>
      </c>
      <c r="J2629" t="s">
        <v>34</v>
      </c>
      <c r="K2629">
        <v>0</v>
      </c>
      <c r="L2629">
        <v>232</v>
      </c>
      <c r="M2629">
        <v>30</v>
      </c>
      <c r="N2629">
        <v>0</v>
      </c>
      <c r="O2629">
        <v>0</v>
      </c>
      <c r="P2629">
        <v>0</v>
      </c>
      <c r="Q2629" t="s">
        <v>49</v>
      </c>
      <c r="T2629" t="s">
        <v>73</v>
      </c>
      <c r="U2629" t="s">
        <v>1415</v>
      </c>
      <c r="V2629" t="s">
        <v>38</v>
      </c>
      <c r="W2629" t="s">
        <v>39</v>
      </c>
      <c r="Y2629">
        <v>2018</v>
      </c>
      <c r="Z2629">
        <v>1</v>
      </c>
      <c r="AA2629" t="s">
        <v>909</v>
      </c>
      <c r="AB2629" t="s">
        <v>1152</v>
      </c>
      <c r="AC2629" s="1">
        <v>43163</v>
      </c>
      <c r="AE2629" t="s">
        <v>41</v>
      </c>
    </row>
    <row r="2630" spans="1:31" x14ac:dyDescent="0.25">
      <c r="A2630">
        <v>2019</v>
      </c>
      <c r="B2630">
        <v>3</v>
      </c>
      <c r="C2630">
        <v>23</v>
      </c>
      <c r="D2630">
        <v>1</v>
      </c>
      <c r="E2630">
        <v>1</v>
      </c>
      <c r="F2630">
        <v>49000</v>
      </c>
      <c r="G2630">
        <v>5609080</v>
      </c>
      <c r="H2630" t="s">
        <v>1153</v>
      </c>
      <c r="I2630" t="s">
        <v>1154</v>
      </c>
      <c r="J2630" t="s">
        <v>34</v>
      </c>
      <c r="K2630">
        <f>O2630+O2631+O2632+O2633+O2634+O2635+O2636+O2637+O2638</f>
        <v>6831000</v>
      </c>
      <c r="L2630">
        <v>111</v>
      </c>
      <c r="M2630">
        <v>10</v>
      </c>
      <c r="N2630" t="s">
        <v>805</v>
      </c>
      <c r="O2630">
        <v>2200000</v>
      </c>
      <c r="P2630">
        <v>2002000</v>
      </c>
      <c r="Q2630" t="s">
        <v>36</v>
      </c>
      <c r="T2630" t="s">
        <v>73</v>
      </c>
      <c r="U2630" t="s">
        <v>139</v>
      </c>
      <c r="V2630" t="s">
        <v>38</v>
      </c>
      <c r="W2630" t="s">
        <v>39</v>
      </c>
      <c r="Y2630">
        <v>2018</v>
      </c>
      <c r="Z2630">
        <v>1</v>
      </c>
      <c r="AA2630" t="s">
        <v>926</v>
      </c>
      <c r="AB2630" t="s">
        <v>1155</v>
      </c>
      <c r="AC2630" s="1">
        <v>43163</v>
      </c>
      <c r="AE2630" t="s">
        <v>41</v>
      </c>
    </row>
    <row r="2631" spans="1:31" x14ac:dyDescent="0.25">
      <c r="A2631">
        <v>2019</v>
      </c>
      <c r="B2631">
        <v>3</v>
      </c>
      <c r="C2631">
        <v>23</v>
      </c>
      <c r="D2631">
        <v>1</v>
      </c>
      <c r="E2631">
        <v>1</v>
      </c>
      <c r="F2631">
        <v>49000</v>
      </c>
      <c r="G2631">
        <v>5609080</v>
      </c>
      <c r="H2631" t="s">
        <v>1153</v>
      </c>
      <c r="I2631" t="s">
        <v>1154</v>
      </c>
      <c r="J2631" t="s">
        <v>34</v>
      </c>
      <c r="K2631">
        <v>0</v>
      </c>
      <c r="L2631">
        <v>113</v>
      </c>
      <c r="M2631">
        <v>30</v>
      </c>
      <c r="N2631">
        <v>0</v>
      </c>
      <c r="O2631">
        <v>0</v>
      </c>
      <c r="P2631">
        <v>0</v>
      </c>
      <c r="Q2631" t="s">
        <v>42</v>
      </c>
      <c r="T2631" t="s">
        <v>73</v>
      </c>
      <c r="U2631" t="s">
        <v>139</v>
      </c>
      <c r="V2631" t="s">
        <v>38</v>
      </c>
      <c r="W2631" t="s">
        <v>39</v>
      </c>
      <c r="Y2631">
        <v>2018</v>
      </c>
      <c r="Z2631">
        <v>1</v>
      </c>
      <c r="AA2631" t="s">
        <v>926</v>
      </c>
      <c r="AB2631" t="s">
        <v>1155</v>
      </c>
      <c r="AC2631" s="1">
        <v>43163</v>
      </c>
      <c r="AE2631" t="s">
        <v>41</v>
      </c>
    </row>
    <row r="2632" spans="1:31" x14ac:dyDescent="0.25">
      <c r="A2632">
        <v>2019</v>
      </c>
      <c r="B2632">
        <v>3</v>
      </c>
      <c r="C2632">
        <v>23</v>
      </c>
      <c r="D2632">
        <v>1</v>
      </c>
      <c r="E2632">
        <v>1</v>
      </c>
      <c r="F2632">
        <v>49000</v>
      </c>
      <c r="G2632">
        <v>5609080</v>
      </c>
      <c r="H2632" t="s">
        <v>1153</v>
      </c>
      <c r="I2632" t="s">
        <v>1154</v>
      </c>
      <c r="J2632" t="s">
        <v>34</v>
      </c>
      <c r="K2632">
        <v>0</v>
      </c>
      <c r="L2632">
        <v>114</v>
      </c>
      <c r="M2632">
        <v>10</v>
      </c>
      <c r="N2632">
        <v>0</v>
      </c>
      <c r="O2632">
        <v>0</v>
      </c>
      <c r="P2632">
        <v>0</v>
      </c>
      <c r="Q2632" t="s">
        <v>43</v>
      </c>
      <c r="T2632" t="s">
        <v>73</v>
      </c>
      <c r="U2632" t="s">
        <v>139</v>
      </c>
      <c r="V2632" t="s">
        <v>38</v>
      </c>
      <c r="W2632" t="s">
        <v>39</v>
      </c>
      <c r="Y2632">
        <v>2018</v>
      </c>
      <c r="Z2632">
        <v>1</v>
      </c>
      <c r="AA2632" t="s">
        <v>926</v>
      </c>
      <c r="AB2632" t="s">
        <v>1155</v>
      </c>
      <c r="AC2632" s="1">
        <v>43163</v>
      </c>
      <c r="AE2632" t="s">
        <v>41</v>
      </c>
    </row>
    <row r="2633" spans="1:31" x14ac:dyDescent="0.25">
      <c r="A2633">
        <v>2019</v>
      </c>
      <c r="B2633">
        <v>3</v>
      </c>
      <c r="C2633">
        <v>23</v>
      </c>
      <c r="D2633">
        <v>1</v>
      </c>
      <c r="E2633">
        <v>1</v>
      </c>
      <c r="F2633">
        <v>49000</v>
      </c>
      <c r="G2633">
        <v>5609080</v>
      </c>
      <c r="H2633" t="s">
        <v>1153</v>
      </c>
      <c r="I2633" t="s">
        <v>1154</v>
      </c>
      <c r="J2633" t="s">
        <v>34</v>
      </c>
      <c r="K2633">
        <v>0</v>
      </c>
      <c r="L2633">
        <v>123</v>
      </c>
      <c r="M2633">
        <v>30</v>
      </c>
      <c r="N2633">
        <v>0</v>
      </c>
      <c r="O2633">
        <v>0</v>
      </c>
      <c r="P2633">
        <v>0</v>
      </c>
      <c r="Q2633" t="s">
        <v>44</v>
      </c>
      <c r="T2633" t="s">
        <v>73</v>
      </c>
      <c r="U2633" t="s">
        <v>139</v>
      </c>
      <c r="V2633" t="s">
        <v>38</v>
      </c>
      <c r="W2633" t="s">
        <v>39</v>
      </c>
      <c r="Y2633">
        <v>2018</v>
      </c>
      <c r="Z2633">
        <v>1</v>
      </c>
      <c r="AA2633" t="s">
        <v>926</v>
      </c>
      <c r="AB2633" t="s">
        <v>1155</v>
      </c>
      <c r="AC2633" s="1">
        <v>43163</v>
      </c>
      <c r="AE2633" t="s">
        <v>41</v>
      </c>
    </row>
    <row r="2634" spans="1:31" x14ac:dyDescent="0.25">
      <c r="A2634">
        <v>2019</v>
      </c>
      <c r="B2634">
        <v>3</v>
      </c>
      <c r="C2634">
        <v>23</v>
      </c>
      <c r="D2634">
        <v>1</v>
      </c>
      <c r="E2634">
        <v>1</v>
      </c>
      <c r="F2634">
        <v>49000</v>
      </c>
      <c r="G2634">
        <v>5609080</v>
      </c>
      <c r="H2634" t="s">
        <v>1153</v>
      </c>
      <c r="I2634" t="s">
        <v>1154</v>
      </c>
      <c r="J2634" t="s">
        <v>34</v>
      </c>
      <c r="K2634">
        <v>0</v>
      </c>
      <c r="L2634">
        <v>125</v>
      </c>
      <c r="M2634">
        <v>30</v>
      </c>
      <c r="N2634">
        <v>0</v>
      </c>
      <c r="O2634">
        <v>0</v>
      </c>
      <c r="P2634">
        <v>0</v>
      </c>
      <c r="Q2634" t="s">
        <v>45</v>
      </c>
      <c r="T2634" t="s">
        <v>73</v>
      </c>
      <c r="U2634" t="s">
        <v>139</v>
      </c>
      <c r="V2634" t="s">
        <v>38</v>
      </c>
      <c r="W2634" t="s">
        <v>39</v>
      </c>
      <c r="Y2634">
        <v>2018</v>
      </c>
      <c r="Z2634">
        <v>1</v>
      </c>
      <c r="AA2634" t="s">
        <v>926</v>
      </c>
      <c r="AB2634" t="s">
        <v>1155</v>
      </c>
      <c r="AC2634" s="1">
        <v>43163</v>
      </c>
      <c r="AE2634" t="s">
        <v>41</v>
      </c>
    </row>
    <row r="2635" spans="1:31" x14ac:dyDescent="0.25">
      <c r="A2635">
        <v>2019</v>
      </c>
      <c r="B2635">
        <v>3</v>
      </c>
      <c r="C2635">
        <v>23</v>
      </c>
      <c r="D2635">
        <v>1</v>
      </c>
      <c r="E2635">
        <v>1</v>
      </c>
      <c r="F2635">
        <v>49000</v>
      </c>
      <c r="G2635">
        <v>5609080</v>
      </c>
      <c r="H2635" t="s">
        <v>1153</v>
      </c>
      <c r="I2635" t="s">
        <v>1154</v>
      </c>
      <c r="J2635" t="s">
        <v>34</v>
      </c>
      <c r="K2635">
        <v>0</v>
      </c>
      <c r="L2635">
        <v>131</v>
      </c>
      <c r="M2635">
        <v>30</v>
      </c>
      <c r="N2635">
        <v>0</v>
      </c>
      <c r="O2635">
        <v>0</v>
      </c>
      <c r="P2635">
        <v>0</v>
      </c>
      <c r="Q2635" t="s">
        <v>46</v>
      </c>
      <c r="T2635" t="s">
        <v>73</v>
      </c>
      <c r="U2635" t="s">
        <v>139</v>
      </c>
      <c r="V2635" t="s">
        <v>38</v>
      </c>
      <c r="W2635" t="s">
        <v>39</v>
      </c>
      <c r="Y2635">
        <v>2018</v>
      </c>
      <c r="Z2635">
        <v>1</v>
      </c>
      <c r="AA2635" t="s">
        <v>926</v>
      </c>
      <c r="AB2635" t="s">
        <v>1155</v>
      </c>
      <c r="AC2635" s="1">
        <v>43163</v>
      </c>
      <c r="AE2635" t="s">
        <v>41</v>
      </c>
    </row>
    <row r="2636" spans="1:31" x14ac:dyDescent="0.25">
      <c r="A2636">
        <v>2019</v>
      </c>
      <c r="B2636">
        <v>3</v>
      </c>
      <c r="C2636">
        <v>23</v>
      </c>
      <c r="D2636">
        <v>1</v>
      </c>
      <c r="E2636">
        <v>1</v>
      </c>
      <c r="F2636">
        <v>49000</v>
      </c>
      <c r="G2636">
        <v>5609080</v>
      </c>
      <c r="H2636" t="s">
        <v>1153</v>
      </c>
      <c r="I2636" t="s">
        <v>1154</v>
      </c>
      <c r="J2636" t="s">
        <v>34</v>
      </c>
      <c r="K2636">
        <v>0</v>
      </c>
      <c r="L2636">
        <v>133</v>
      </c>
      <c r="M2636">
        <v>30</v>
      </c>
      <c r="N2636">
        <v>0</v>
      </c>
      <c r="O2636">
        <v>0</v>
      </c>
      <c r="P2636">
        <v>0</v>
      </c>
      <c r="Q2636" t="s">
        <v>47</v>
      </c>
      <c r="T2636" t="s">
        <v>73</v>
      </c>
      <c r="U2636" t="s">
        <v>139</v>
      </c>
      <c r="V2636" t="s">
        <v>38</v>
      </c>
      <c r="W2636" t="s">
        <v>39</v>
      </c>
      <c r="Y2636">
        <v>2018</v>
      </c>
      <c r="Z2636">
        <v>1</v>
      </c>
      <c r="AA2636" t="s">
        <v>926</v>
      </c>
      <c r="AB2636" t="s">
        <v>1155</v>
      </c>
      <c r="AC2636" s="1">
        <v>43163</v>
      </c>
      <c r="AE2636" t="s">
        <v>41</v>
      </c>
    </row>
    <row r="2637" spans="1:31" x14ac:dyDescent="0.25">
      <c r="A2637">
        <v>2019</v>
      </c>
      <c r="B2637">
        <v>3</v>
      </c>
      <c r="C2637">
        <v>23</v>
      </c>
      <c r="D2637">
        <v>1</v>
      </c>
      <c r="E2637">
        <v>1</v>
      </c>
      <c r="F2637">
        <v>49000</v>
      </c>
      <c r="G2637">
        <v>5609080</v>
      </c>
      <c r="H2637" t="s">
        <v>1153</v>
      </c>
      <c r="I2637" t="s">
        <v>1154</v>
      </c>
      <c r="J2637" t="s">
        <v>34</v>
      </c>
      <c r="K2637">
        <v>0</v>
      </c>
      <c r="L2637">
        <v>199</v>
      </c>
      <c r="M2637">
        <v>30</v>
      </c>
      <c r="N2637">
        <v>0</v>
      </c>
      <c r="O2637">
        <v>0</v>
      </c>
      <c r="P2637">
        <v>0</v>
      </c>
      <c r="Q2637" t="s">
        <v>48</v>
      </c>
      <c r="T2637" t="s">
        <v>73</v>
      </c>
      <c r="U2637" t="s">
        <v>139</v>
      </c>
      <c r="V2637" t="s">
        <v>38</v>
      </c>
      <c r="W2637" t="s">
        <v>39</v>
      </c>
      <c r="Y2637">
        <v>2018</v>
      </c>
      <c r="Z2637">
        <v>1</v>
      </c>
      <c r="AA2637" t="s">
        <v>926</v>
      </c>
      <c r="AB2637" t="s">
        <v>1155</v>
      </c>
      <c r="AC2637" s="1">
        <v>43163</v>
      </c>
      <c r="AE2637" t="s">
        <v>41</v>
      </c>
    </row>
    <row r="2638" spans="1:31" x14ac:dyDescent="0.25">
      <c r="A2638">
        <v>2019</v>
      </c>
      <c r="B2638">
        <v>3</v>
      </c>
      <c r="C2638">
        <v>23</v>
      </c>
      <c r="D2638">
        <v>1</v>
      </c>
      <c r="E2638">
        <v>1</v>
      </c>
      <c r="F2638">
        <v>49000</v>
      </c>
      <c r="G2638">
        <v>5609080</v>
      </c>
      <c r="H2638" t="s">
        <v>1153</v>
      </c>
      <c r="I2638" t="s">
        <v>1154</v>
      </c>
      <c r="J2638" t="s">
        <v>34</v>
      </c>
      <c r="K2638">
        <v>0</v>
      </c>
      <c r="L2638">
        <v>232</v>
      </c>
      <c r="M2638">
        <v>30</v>
      </c>
      <c r="N2638">
        <v>0</v>
      </c>
      <c r="O2638">
        <f>2083950+2547050</f>
        <v>4631000</v>
      </c>
      <c r="P2638">
        <f>2083950+2547050</f>
        <v>4631000</v>
      </c>
      <c r="Q2638" t="s">
        <v>49</v>
      </c>
      <c r="T2638" t="s">
        <v>73</v>
      </c>
      <c r="U2638" t="s">
        <v>139</v>
      </c>
      <c r="V2638" t="s">
        <v>38</v>
      </c>
      <c r="W2638" t="s">
        <v>39</v>
      </c>
      <c r="Y2638">
        <v>2018</v>
      </c>
      <c r="Z2638">
        <v>1</v>
      </c>
      <c r="AA2638" t="s">
        <v>926</v>
      </c>
      <c r="AB2638" t="s">
        <v>1155</v>
      </c>
      <c r="AC2638" s="1">
        <v>43163</v>
      </c>
      <c r="AE2638" t="s">
        <v>41</v>
      </c>
    </row>
    <row r="2639" spans="1:31" x14ac:dyDescent="0.25">
      <c r="A2639">
        <v>2019</v>
      </c>
      <c r="B2639">
        <v>3</v>
      </c>
      <c r="C2639">
        <v>23</v>
      </c>
      <c r="D2639">
        <v>1</v>
      </c>
      <c r="E2639">
        <v>1</v>
      </c>
      <c r="F2639">
        <v>1000</v>
      </c>
      <c r="G2639">
        <v>0</v>
      </c>
      <c r="H2639" t="s">
        <v>1156</v>
      </c>
      <c r="I2639" t="s">
        <v>1156</v>
      </c>
      <c r="J2639" t="s">
        <v>34</v>
      </c>
      <c r="K2639">
        <v>10200000</v>
      </c>
      <c r="L2639">
        <v>111</v>
      </c>
      <c r="M2639">
        <v>10</v>
      </c>
      <c r="N2639" t="s">
        <v>59</v>
      </c>
      <c r="O2639">
        <v>10200000</v>
      </c>
      <c r="P2639">
        <v>0</v>
      </c>
      <c r="Q2639" t="s">
        <v>36</v>
      </c>
      <c r="T2639" t="s">
        <v>1157</v>
      </c>
      <c r="U2639" t="s">
        <v>1156</v>
      </c>
      <c r="V2639" t="s">
        <v>1156</v>
      </c>
      <c r="W2639" t="s">
        <v>1156</v>
      </c>
      <c r="X2639" t="s">
        <v>1156</v>
      </c>
      <c r="AE2639" t="s">
        <v>62</v>
      </c>
    </row>
    <row r="2640" spans="1:31" x14ac:dyDescent="0.25">
      <c r="A2640">
        <v>2019</v>
      </c>
      <c r="B2640">
        <v>3</v>
      </c>
      <c r="C2640">
        <v>23</v>
      </c>
      <c r="D2640">
        <v>1</v>
      </c>
      <c r="E2640">
        <v>1</v>
      </c>
      <c r="F2640">
        <v>1000</v>
      </c>
      <c r="G2640">
        <v>0</v>
      </c>
      <c r="H2640" t="s">
        <v>1156</v>
      </c>
      <c r="I2640" t="s">
        <v>1156</v>
      </c>
      <c r="J2640" t="s">
        <v>34</v>
      </c>
      <c r="K2640">
        <v>10200000</v>
      </c>
      <c r="L2640">
        <v>111</v>
      </c>
      <c r="M2640">
        <v>10</v>
      </c>
      <c r="N2640" t="s">
        <v>59</v>
      </c>
      <c r="O2640">
        <v>10200000</v>
      </c>
      <c r="P2640">
        <v>0</v>
      </c>
      <c r="Q2640" t="s">
        <v>36</v>
      </c>
      <c r="T2640" t="s">
        <v>199</v>
      </c>
      <c r="U2640" t="s">
        <v>1156</v>
      </c>
      <c r="V2640" t="s">
        <v>1156</v>
      </c>
      <c r="W2640" t="s">
        <v>1156</v>
      </c>
      <c r="X2640" t="s">
        <v>1156</v>
      </c>
      <c r="AE2640" t="s">
        <v>62</v>
      </c>
    </row>
    <row r="2641" spans="1:31" x14ac:dyDescent="0.25">
      <c r="A2641">
        <v>2019</v>
      </c>
      <c r="B2641">
        <v>3</v>
      </c>
      <c r="C2641">
        <v>23</v>
      </c>
      <c r="D2641">
        <v>1</v>
      </c>
      <c r="E2641">
        <v>1</v>
      </c>
      <c r="F2641">
        <v>1000</v>
      </c>
      <c r="G2641">
        <v>0</v>
      </c>
      <c r="H2641" t="s">
        <v>1156</v>
      </c>
      <c r="I2641" t="s">
        <v>1156</v>
      </c>
      <c r="J2641" t="s">
        <v>34</v>
      </c>
      <c r="K2641">
        <v>10200000</v>
      </c>
      <c r="L2641">
        <v>111</v>
      </c>
      <c r="M2641">
        <v>10</v>
      </c>
      <c r="N2641" t="s">
        <v>59</v>
      </c>
      <c r="O2641">
        <v>10200000</v>
      </c>
      <c r="P2641">
        <v>0</v>
      </c>
      <c r="Q2641" t="s">
        <v>36</v>
      </c>
      <c r="T2641" t="s">
        <v>199</v>
      </c>
      <c r="U2641" t="s">
        <v>1156</v>
      </c>
      <c r="V2641" t="s">
        <v>1156</v>
      </c>
      <c r="W2641" t="s">
        <v>1156</v>
      </c>
      <c r="X2641" t="s">
        <v>1156</v>
      </c>
      <c r="AE2641" t="s">
        <v>62</v>
      </c>
    </row>
    <row r="2642" spans="1:31" x14ac:dyDescent="0.25">
      <c r="A2642">
        <v>2019</v>
      </c>
      <c r="B2642">
        <v>3</v>
      </c>
      <c r="C2642">
        <v>23</v>
      </c>
      <c r="D2642">
        <v>1</v>
      </c>
      <c r="E2642">
        <v>1</v>
      </c>
      <c r="F2642">
        <v>1000</v>
      </c>
      <c r="G2642">
        <v>0</v>
      </c>
      <c r="H2642" t="s">
        <v>1156</v>
      </c>
      <c r="I2642" t="s">
        <v>1156</v>
      </c>
      <c r="J2642" t="s">
        <v>34</v>
      </c>
      <c r="K2642">
        <v>10200000</v>
      </c>
      <c r="L2642">
        <v>111</v>
      </c>
      <c r="M2642">
        <v>10</v>
      </c>
      <c r="N2642" t="s">
        <v>59</v>
      </c>
      <c r="O2642">
        <v>10200000</v>
      </c>
      <c r="P2642">
        <v>0</v>
      </c>
      <c r="Q2642" t="s">
        <v>36</v>
      </c>
      <c r="T2642" t="s">
        <v>199</v>
      </c>
      <c r="U2642" t="s">
        <v>1156</v>
      </c>
      <c r="V2642" t="s">
        <v>1156</v>
      </c>
      <c r="W2642" t="s">
        <v>1156</v>
      </c>
      <c r="X2642" t="s">
        <v>1156</v>
      </c>
      <c r="AE2642" t="s">
        <v>62</v>
      </c>
    </row>
    <row r="2643" spans="1:31" x14ac:dyDescent="0.25">
      <c r="A2643">
        <v>2019</v>
      </c>
      <c r="B2643">
        <v>3</v>
      </c>
      <c r="C2643">
        <v>23</v>
      </c>
      <c r="D2643">
        <v>1</v>
      </c>
      <c r="E2643">
        <v>1</v>
      </c>
      <c r="F2643">
        <v>4000</v>
      </c>
      <c r="G2643">
        <v>0</v>
      </c>
      <c r="H2643" t="s">
        <v>1156</v>
      </c>
      <c r="I2643" t="s">
        <v>1156</v>
      </c>
      <c r="J2643" t="s">
        <v>34</v>
      </c>
      <c r="K2643">
        <v>7600000</v>
      </c>
      <c r="L2643">
        <v>111</v>
      </c>
      <c r="M2643">
        <v>10</v>
      </c>
      <c r="N2643" t="s">
        <v>1158</v>
      </c>
      <c r="O2643">
        <v>7600000</v>
      </c>
      <c r="P2643">
        <v>0</v>
      </c>
      <c r="Q2643" t="s">
        <v>36</v>
      </c>
      <c r="T2643" t="s">
        <v>1159</v>
      </c>
      <c r="U2643" t="s">
        <v>1156</v>
      </c>
      <c r="V2643" t="s">
        <v>1156</v>
      </c>
      <c r="W2643" t="s">
        <v>1156</v>
      </c>
      <c r="X2643" t="s">
        <v>1156</v>
      </c>
      <c r="AE2643" t="s">
        <v>41</v>
      </c>
    </row>
    <row r="2644" spans="1:31" x14ac:dyDescent="0.25">
      <c r="A2644">
        <v>2019</v>
      </c>
      <c r="B2644">
        <v>3</v>
      </c>
      <c r="C2644">
        <v>23</v>
      </c>
      <c r="D2644">
        <v>1</v>
      </c>
      <c r="E2644">
        <v>1</v>
      </c>
      <c r="F2644">
        <v>4000</v>
      </c>
      <c r="G2644">
        <v>0</v>
      </c>
      <c r="H2644" t="s">
        <v>1156</v>
      </c>
      <c r="I2644" t="s">
        <v>1156</v>
      </c>
      <c r="J2644" t="s">
        <v>34</v>
      </c>
      <c r="K2644">
        <v>7600000</v>
      </c>
      <c r="L2644">
        <v>111</v>
      </c>
      <c r="M2644">
        <v>30</v>
      </c>
      <c r="N2644" t="s">
        <v>1158</v>
      </c>
      <c r="O2644">
        <v>7600000</v>
      </c>
      <c r="P2644">
        <v>0</v>
      </c>
      <c r="Q2644" t="s">
        <v>36</v>
      </c>
      <c r="T2644" t="s">
        <v>1159</v>
      </c>
      <c r="U2644" t="s">
        <v>1156</v>
      </c>
      <c r="V2644" t="s">
        <v>1156</v>
      </c>
      <c r="W2644" t="s">
        <v>1156</v>
      </c>
      <c r="X2644" t="s">
        <v>1156</v>
      </c>
      <c r="AE2644" t="s">
        <v>41</v>
      </c>
    </row>
    <row r="2645" spans="1:31" x14ac:dyDescent="0.25">
      <c r="A2645">
        <v>2019</v>
      </c>
      <c r="B2645">
        <v>3</v>
      </c>
      <c r="C2645">
        <v>23</v>
      </c>
      <c r="D2645">
        <v>1</v>
      </c>
      <c r="E2645">
        <v>1</v>
      </c>
      <c r="F2645">
        <v>4000</v>
      </c>
      <c r="G2645">
        <v>0</v>
      </c>
      <c r="H2645" t="s">
        <v>1156</v>
      </c>
      <c r="I2645" t="s">
        <v>1156</v>
      </c>
      <c r="J2645" t="s">
        <v>34</v>
      </c>
      <c r="K2645">
        <v>7600000</v>
      </c>
      <c r="L2645">
        <v>111</v>
      </c>
      <c r="M2645">
        <v>10</v>
      </c>
      <c r="N2645" t="s">
        <v>1158</v>
      </c>
      <c r="O2645">
        <v>7600000</v>
      </c>
      <c r="P2645">
        <v>0</v>
      </c>
      <c r="Q2645" t="s">
        <v>36</v>
      </c>
      <c r="T2645" t="s">
        <v>1159</v>
      </c>
      <c r="U2645" t="s">
        <v>1156</v>
      </c>
      <c r="V2645" t="s">
        <v>1156</v>
      </c>
      <c r="W2645" t="s">
        <v>1156</v>
      </c>
      <c r="X2645" t="s">
        <v>1156</v>
      </c>
      <c r="AE2645" t="s">
        <v>41</v>
      </c>
    </row>
    <row r="2646" spans="1:31" x14ac:dyDescent="0.25">
      <c r="A2646">
        <v>2019</v>
      </c>
      <c r="B2646">
        <v>3</v>
      </c>
      <c r="C2646">
        <v>23</v>
      </c>
      <c r="D2646">
        <v>1</v>
      </c>
      <c r="E2646">
        <v>1</v>
      </c>
      <c r="F2646">
        <v>7000</v>
      </c>
      <c r="G2646">
        <v>0</v>
      </c>
      <c r="H2646" t="s">
        <v>1156</v>
      </c>
      <c r="I2646" t="s">
        <v>1156</v>
      </c>
      <c r="J2646" t="s">
        <v>34</v>
      </c>
      <c r="K2646">
        <v>7600000</v>
      </c>
      <c r="L2646">
        <v>111</v>
      </c>
      <c r="M2646">
        <v>10</v>
      </c>
      <c r="N2646" t="s">
        <v>315</v>
      </c>
      <c r="O2646">
        <v>7600000</v>
      </c>
      <c r="P2646">
        <v>0</v>
      </c>
      <c r="Q2646" t="s">
        <v>36</v>
      </c>
      <c r="T2646" t="s">
        <v>164</v>
      </c>
      <c r="U2646" t="s">
        <v>1156</v>
      </c>
      <c r="V2646" t="s">
        <v>1156</v>
      </c>
      <c r="W2646" t="s">
        <v>1156</v>
      </c>
      <c r="X2646" t="s">
        <v>1156</v>
      </c>
      <c r="AE2646" t="s">
        <v>41</v>
      </c>
    </row>
    <row r="2647" spans="1:31" x14ac:dyDescent="0.25">
      <c r="A2647">
        <v>2019</v>
      </c>
      <c r="B2647">
        <v>3</v>
      </c>
      <c r="C2647">
        <v>23</v>
      </c>
      <c r="D2647">
        <v>1</v>
      </c>
      <c r="E2647">
        <v>1</v>
      </c>
      <c r="F2647">
        <v>8000</v>
      </c>
      <c r="G2647">
        <v>0</v>
      </c>
      <c r="H2647" t="s">
        <v>1156</v>
      </c>
      <c r="I2647" t="s">
        <v>1156</v>
      </c>
      <c r="J2647" t="s">
        <v>34</v>
      </c>
      <c r="K2647">
        <v>6300000</v>
      </c>
      <c r="L2647">
        <v>111</v>
      </c>
      <c r="M2647">
        <v>30</v>
      </c>
      <c r="N2647" t="s">
        <v>715</v>
      </c>
      <c r="O2647">
        <v>6300000</v>
      </c>
      <c r="P2647">
        <v>0</v>
      </c>
      <c r="Q2647" t="s">
        <v>36</v>
      </c>
      <c r="T2647" t="s">
        <v>164</v>
      </c>
      <c r="U2647" t="s">
        <v>1156</v>
      </c>
      <c r="V2647" t="s">
        <v>1156</v>
      </c>
      <c r="W2647" t="s">
        <v>1156</v>
      </c>
      <c r="X2647" t="s">
        <v>1156</v>
      </c>
      <c r="AE2647" t="s">
        <v>41</v>
      </c>
    </row>
    <row r="2648" spans="1:31" x14ac:dyDescent="0.25">
      <c r="A2648">
        <v>2019</v>
      </c>
      <c r="B2648">
        <v>3</v>
      </c>
      <c r="C2648">
        <v>23</v>
      </c>
      <c r="D2648">
        <v>1</v>
      </c>
      <c r="E2648">
        <v>1</v>
      </c>
      <c r="F2648">
        <v>7000</v>
      </c>
      <c r="G2648">
        <v>0</v>
      </c>
      <c r="H2648" t="s">
        <v>1156</v>
      </c>
      <c r="I2648" t="s">
        <v>1156</v>
      </c>
      <c r="J2648" t="s">
        <v>34</v>
      </c>
      <c r="K2648">
        <v>7300000</v>
      </c>
      <c r="L2648">
        <v>111</v>
      </c>
      <c r="M2648">
        <v>30</v>
      </c>
      <c r="N2648" t="s">
        <v>941</v>
      </c>
      <c r="O2648">
        <v>7300000</v>
      </c>
      <c r="P2648">
        <v>0</v>
      </c>
      <c r="Q2648" t="s">
        <v>36</v>
      </c>
      <c r="T2648" t="s">
        <v>164</v>
      </c>
      <c r="U2648" t="s">
        <v>1156</v>
      </c>
      <c r="V2648" t="s">
        <v>1156</v>
      </c>
      <c r="W2648" t="s">
        <v>1156</v>
      </c>
      <c r="X2648" t="s">
        <v>1156</v>
      </c>
      <c r="AE2648" t="s">
        <v>41</v>
      </c>
    </row>
    <row r="2649" spans="1:31" x14ac:dyDescent="0.25">
      <c r="A2649">
        <v>2019</v>
      </c>
      <c r="B2649">
        <v>3</v>
      </c>
      <c r="C2649">
        <v>23</v>
      </c>
      <c r="D2649">
        <v>1</v>
      </c>
      <c r="E2649">
        <v>1</v>
      </c>
      <c r="F2649">
        <v>9000</v>
      </c>
      <c r="G2649">
        <v>0</v>
      </c>
      <c r="H2649" t="s">
        <v>1156</v>
      </c>
      <c r="I2649" t="s">
        <v>1156</v>
      </c>
      <c r="J2649" t="s">
        <v>34</v>
      </c>
      <c r="K2649">
        <v>6000000</v>
      </c>
      <c r="L2649">
        <v>111</v>
      </c>
      <c r="M2649">
        <v>10</v>
      </c>
      <c r="N2649" t="s">
        <v>163</v>
      </c>
      <c r="O2649">
        <v>6000000</v>
      </c>
      <c r="P2649">
        <v>0</v>
      </c>
      <c r="Q2649" t="s">
        <v>36</v>
      </c>
      <c r="T2649" t="s">
        <v>164</v>
      </c>
      <c r="U2649" t="s">
        <v>1156</v>
      </c>
      <c r="V2649" t="s">
        <v>1156</v>
      </c>
      <c r="W2649" t="s">
        <v>1156</v>
      </c>
      <c r="X2649" t="s">
        <v>1156</v>
      </c>
      <c r="AE2649" t="s">
        <v>41</v>
      </c>
    </row>
    <row r="2650" spans="1:31" x14ac:dyDescent="0.25">
      <c r="A2650">
        <v>2019</v>
      </c>
      <c r="B2650">
        <v>3</v>
      </c>
      <c r="C2650">
        <v>23</v>
      </c>
      <c r="D2650">
        <v>1</v>
      </c>
      <c r="E2650">
        <v>1</v>
      </c>
      <c r="F2650">
        <v>9000</v>
      </c>
      <c r="G2650">
        <v>0</v>
      </c>
      <c r="H2650" t="s">
        <v>1156</v>
      </c>
      <c r="I2650" t="s">
        <v>1156</v>
      </c>
      <c r="J2650" t="s">
        <v>34</v>
      </c>
      <c r="K2650">
        <v>6000000</v>
      </c>
      <c r="L2650">
        <v>111</v>
      </c>
      <c r="M2650">
        <v>30</v>
      </c>
      <c r="N2650" t="s">
        <v>163</v>
      </c>
      <c r="O2650">
        <v>6000000</v>
      </c>
      <c r="P2650">
        <v>0</v>
      </c>
      <c r="Q2650" t="s">
        <v>36</v>
      </c>
      <c r="T2650" t="s">
        <v>164</v>
      </c>
      <c r="U2650" t="s">
        <v>1156</v>
      </c>
      <c r="V2650" t="s">
        <v>1156</v>
      </c>
      <c r="W2650" t="s">
        <v>1156</v>
      </c>
      <c r="X2650" t="s">
        <v>1156</v>
      </c>
      <c r="AE2650" t="s">
        <v>41</v>
      </c>
    </row>
    <row r="2651" spans="1:31" x14ac:dyDescent="0.25">
      <c r="A2651">
        <v>2019</v>
      </c>
      <c r="B2651">
        <v>3</v>
      </c>
      <c r="C2651">
        <v>23</v>
      </c>
      <c r="D2651">
        <v>1</v>
      </c>
      <c r="E2651">
        <v>1</v>
      </c>
      <c r="F2651">
        <v>2000</v>
      </c>
      <c r="G2651">
        <v>0</v>
      </c>
      <c r="H2651" t="s">
        <v>1156</v>
      </c>
      <c r="I2651" t="s">
        <v>1156</v>
      </c>
      <c r="J2651" t="s">
        <v>34</v>
      </c>
      <c r="K2651">
        <v>7600000</v>
      </c>
      <c r="L2651">
        <v>111</v>
      </c>
      <c r="M2651">
        <v>10</v>
      </c>
      <c r="N2651" t="s">
        <v>315</v>
      </c>
      <c r="O2651">
        <v>7600000</v>
      </c>
      <c r="P2651">
        <v>0</v>
      </c>
      <c r="Q2651" t="s">
        <v>36</v>
      </c>
      <c r="T2651" t="s">
        <v>164</v>
      </c>
      <c r="U2651" t="s">
        <v>1156</v>
      </c>
      <c r="V2651" t="s">
        <v>1156</v>
      </c>
      <c r="W2651" t="s">
        <v>1156</v>
      </c>
      <c r="X2651" t="s">
        <v>1156</v>
      </c>
      <c r="AE2651" t="s">
        <v>41</v>
      </c>
    </row>
    <row r="2652" spans="1:31" x14ac:dyDescent="0.25">
      <c r="A2652">
        <v>2019</v>
      </c>
      <c r="B2652">
        <v>3</v>
      </c>
      <c r="C2652">
        <v>23</v>
      </c>
      <c r="D2652">
        <v>1</v>
      </c>
      <c r="E2652">
        <v>1</v>
      </c>
      <c r="F2652">
        <v>2000</v>
      </c>
      <c r="G2652">
        <v>0</v>
      </c>
      <c r="H2652" t="s">
        <v>1156</v>
      </c>
      <c r="I2652" t="s">
        <v>1156</v>
      </c>
      <c r="J2652" t="s">
        <v>34</v>
      </c>
      <c r="K2652">
        <v>7600000</v>
      </c>
      <c r="L2652">
        <v>111</v>
      </c>
      <c r="M2652">
        <v>10</v>
      </c>
      <c r="N2652" t="s">
        <v>315</v>
      </c>
      <c r="O2652">
        <v>7600000</v>
      </c>
      <c r="P2652">
        <v>0</v>
      </c>
      <c r="Q2652" t="s">
        <v>36</v>
      </c>
      <c r="T2652" t="s">
        <v>164</v>
      </c>
      <c r="U2652" t="s">
        <v>1156</v>
      </c>
      <c r="V2652" t="s">
        <v>1156</v>
      </c>
      <c r="W2652" t="s">
        <v>1156</v>
      </c>
      <c r="X2652" t="s">
        <v>1156</v>
      </c>
      <c r="AE2652" t="s">
        <v>41</v>
      </c>
    </row>
    <row r="2653" spans="1:31" x14ac:dyDescent="0.25">
      <c r="A2653">
        <v>2019</v>
      </c>
      <c r="B2653">
        <v>3</v>
      </c>
      <c r="C2653">
        <v>23</v>
      </c>
      <c r="D2653">
        <v>1</v>
      </c>
      <c r="E2653">
        <v>1</v>
      </c>
      <c r="F2653">
        <v>2000</v>
      </c>
      <c r="G2653">
        <v>0</v>
      </c>
      <c r="H2653" t="s">
        <v>1156</v>
      </c>
      <c r="I2653" t="s">
        <v>1156</v>
      </c>
      <c r="J2653" t="s">
        <v>34</v>
      </c>
      <c r="K2653">
        <v>7600000</v>
      </c>
      <c r="L2653">
        <v>111</v>
      </c>
      <c r="M2653">
        <v>10</v>
      </c>
      <c r="N2653" t="s">
        <v>315</v>
      </c>
      <c r="O2653">
        <v>7600000</v>
      </c>
      <c r="P2653">
        <v>0</v>
      </c>
      <c r="Q2653" t="s">
        <v>36</v>
      </c>
      <c r="T2653" t="s">
        <v>164</v>
      </c>
      <c r="U2653" t="s">
        <v>1156</v>
      </c>
      <c r="V2653" t="s">
        <v>1156</v>
      </c>
      <c r="W2653" t="s">
        <v>1156</v>
      </c>
      <c r="X2653" t="s">
        <v>1156</v>
      </c>
      <c r="AE2653" t="s">
        <v>41</v>
      </c>
    </row>
    <row r="2654" spans="1:31" x14ac:dyDescent="0.25">
      <c r="A2654">
        <v>2019</v>
      </c>
      <c r="B2654">
        <v>3</v>
      </c>
      <c r="C2654">
        <v>23</v>
      </c>
      <c r="D2654">
        <v>1</v>
      </c>
      <c r="E2654">
        <v>1</v>
      </c>
      <c r="F2654">
        <v>2000</v>
      </c>
      <c r="G2654">
        <v>0</v>
      </c>
      <c r="H2654" t="s">
        <v>1156</v>
      </c>
      <c r="I2654" t="s">
        <v>1156</v>
      </c>
      <c r="J2654" t="s">
        <v>34</v>
      </c>
      <c r="K2654">
        <v>7600000</v>
      </c>
      <c r="L2654">
        <v>111</v>
      </c>
      <c r="M2654">
        <v>10</v>
      </c>
      <c r="N2654" t="s">
        <v>315</v>
      </c>
      <c r="O2654">
        <v>7600000</v>
      </c>
      <c r="P2654">
        <v>0</v>
      </c>
      <c r="Q2654" t="s">
        <v>36</v>
      </c>
      <c r="T2654" t="s">
        <v>164</v>
      </c>
      <c r="U2654" t="s">
        <v>1156</v>
      </c>
      <c r="V2654" t="s">
        <v>1156</v>
      </c>
      <c r="W2654" t="s">
        <v>1156</v>
      </c>
      <c r="X2654" t="s">
        <v>1156</v>
      </c>
      <c r="AE2654" t="s">
        <v>41</v>
      </c>
    </row>
    <row r="2655" spans="1:31" x14ac:dyDescent="0.25">
      <c r="A2655">
        <v>2019</v>
      </c>
      <c r="B2655">
        <v>3</v>
      </c>
      <c r="C2655">
        <v>23</v>
      </c>
      <c r="D2655">
        <v>1</v>
      </c>
      <c r="E2655">
        <v>1</v>
      </c>
      <c r="F2655">
        <v>2000</v>
      </c>
      <c r="G2655">
        <v>0</v>
      </c>
      <c r="H2655" t="s">
        <v>1156</v>
      </c>
      <c r="I2655" t="s">
        <v>1156</v>
      </c>
      <c r="J2655" t="s">
        <v>34</v>
      </c>
      <c r="K2655">
        <v>7600000</v>
      </c>
      <c r="L2655">
        <v>111</v>
      </c>
      <c r="M2655">
        <v>10</v>
      </c>
      <c r="N2655" t="s">
        <v>315</v>
      </c>
      <c r="O2655">
        <v>7600000</v>
      </c>
      <c r="P2655">
        <v>0</v>
      </c>
      <c r="Q2655" t="s">
        <v>36</v>
      </c>
      <c r="T2655" t="s">
        <v>164</v>
      </c>
      <c r="U2655" t="s">
        <v>1156</v>
      </c>
      <c r="V2655" t="s">
        <v>1156</v>
      </c>
      <c r="W2655" t="s">
        <v>1156</v>
      </c>
      <c r="X2655" t="s">
        <v>1156</v>
      </c>
      <c r="AE2655" t="s">
        <v>41</v>
      </c>
    </row>
    <row r="2656" spans="1:31" x14ac:dyDescent="0.25">
      <c r="A2656">
        <v>2019</v>
      </c>
      <c r="B2656">
        <v>3</v>
      </c>
      <c r="C2656">
        <v>23</v>
      </c>
      <c r="D2656">
        <v>1</v>
      </c>
      <c r="E2656">
        <v>1</v>
      </c>
      <c r="F2656">
        <v>2000</v>
      </c>
      <c r="G2656">
        <v>0</v>
      </c>
      <c r="H2656" t="s">
        <v>1156</v>
      </c>
      <c r="I2656" t="s">
        <v>1156</v>
      </c>
      <c r="J2656" t="s">
        <v>34</v>
      </c>
      <c r="K2656">
        <v>7600000</v>
      </c>
      <c r="L2656">
        <v>111</v>
      </c>
      <c r="M2656">
        <v>10</v>
      </c>
      <c r="N2656" t="s">
        <v>315</v>
      </c>
      <c r="O2656">
        <v>7600000</v>
      </c>
      <c r="P2656">
        <v>0</v>
      </c>
      <c r="Q2656" t="s">
        <v>36</v>
      </c>
      <c r="T2656" t="s">
        <v>164</v>
      </c>
      <c r="U2656" t="s">
        <v>1156</v>
      </c>
      <c r="V2656" t="s">
        <v>1156</v>
      </c>
      <c r="W2656" t="s">
        <v>1156</v>
      </c>
      <c r="X2656" t="s">
        <v>1156</v>
      </c>
      <c r="AE2656" t="s">
        <v>41</v>
      </c>
    </row>
    <row r="2657" spans="1:31" x14ac:dyDescent="0.25">
      <c r="A2657">
        <v>2019</v>
      </c>
      <c r="B2657">
        <v>3</v>
      </c>
      <c r="C2657">
        <v>23</v>
      </c>
      <c r="D2657">
        <v>1</v>
      </c>
      <c r="E2657">
        <v>1</v>
      </c>
      <c r="F2657">
        <v>10000</v>
      </c>
      <c r="G2657">
        <v>0</v>
      </c>
      <c r="H2657" t="s">
        <v>1156</v>
      </c>
      <c r="I2657" t="s">
        <v>1156</v>
      </c>
      <c r="J2657" t="s">
        <v>34</v>
      </c>
      <c r="K2657">
        <v>6000000</v>
      </c>
      <c r="L2657">
        <v>111</v>
      </c>
      <c r="M2657">
        <v>30</v>
      </c>
      <c r="N2657" t="s">
        <v>163</v>
      </c>
      <c r="O2657">
        <v>6000000</v>
      </c>
      <c r="P2657">
        <v>0</v>
      </c>
      <c r="Q2657" t="s">
        <v>36</v>
      </c>
      <c r="T2657" t="s">
        <v>164</v>
      </c>
      <c r="U2657" t="s">
        <v>1156</v>
      </c>
      <c r="V2657" t="s">
        <v>1156</v>
      </c>
      <c r="W2657" t="s">
        <v>1156</v>
      </c>
      <c r="X2657" t="s">
        <v>1156</v>
      </c>
      <c r="AE2657" t="s">
        <v>41</v>
      </c>
    </row>
    <row r="2658" spans="1:31" x14ac:dyDescent="0.25">
      <c r="A2658">
        <v>2019</v>
      </c>
      <c r="B2658">
        <v>3</v>
      </c>
      <c r="C2658">
        <v>23</v>
      </c>
      <c r="D2658">
        <v>1</v>
      </c>
      <c r="E2658">
        <v>1</v>
      </c>
      <c r="F2658">
        <v>10000</v>
      </c>
      <c r="G2658">
        <v>0</v>
      </c>
      <c r="H2658" t="s">
        <v>1156</v>
      </c>
      <c r="I2658" t="s">
        <v>1156</v>
      </c>
      <c r="J2658" t="s">
        <v>34</v>
      </c>
      <c r="K2658">
        <v>6000000</v>
      </c>
      <c r="L2658">
        <v>111</v>
      </c>
      <c r="M2658">
        <v>30</v>
      </c>
      <c r="N2658" t="s">
        <v>163</v>
      </c>
      <c r="O2658">
        <v>6000000</v>
      </c>
      <c r="P2658">
        <v>0</v>
      </c>
      <c r="Q2658" t="s">
        <v>36</v>
      </c>
      <c r="T2658" t="s">
        <v>164</v>
      </c>
      <c r="U2658" t="s">
        <v>1156</v>
      </c>
      <c r="V2658" t="s">
        <v>1156</v>
      </c>
      <c r="W2658" t="s">
        <v>1156</v>
      </c>
      <c r="X2658" t="s">
        <v>1156</v>
      </c>
      <c r="AE2658" t="s">
        <v>41</v>
      </c>
    </row>
    <row r="2659" spans="1:31" x14ac:dyDescent="0.25">
      <c r="A2659">
        <v>2019</v>
      </c>
      <c r="B2659">
        <v>3</v>
      </c>
      <c r="C2659">
        <v>23</v>
      </c>
      <c r="D2659">
        <v>1</v>
      </c>
      <c r="E2659">
        <v>1</v>
      </c>
      <c r="F2659">
        <v>2000</v>
      </c>
      <c r="G2659">
        <v>0</v>
      </c>
      <c r="H2659" t="s">
        <v>1156</v>
      </c>
      <c r="I2659" t="s">
        <v>1156</v>
      </c>
      <c r="J2659" t="s">
        <v>34</v>
      </c>
      <c r="K2659">
        <v>7600000</v>
      </c>
      <c r="L2659">
        <v>111</v>
      </c>
      <c r="M2659">
        <v>10</v>
      </c>
      <c r="N2659" t="s">
        <v>315</v>
      </c>
      <c r="O2659">
        <v>7600000</v>
      </c>
      <c r="P2659">
        <v>0</v>
      </c>
      <c r="Q2659" t="s">
        <v>36</v>
      </c>
      <c r="T2659" t="s">
        <v>164</v>
      </c>
      <c r="U2659" t="s">
        <v>1156</v>
      </c>
      <c r="V2659" t="s">
        <v>1156</v>
      </c>
      <c r="W2659" t="s">
        <v>1156</v>
      </c>
      <c r="X2659" t="s">
        <v>1156</v>
      </c>
      <c r="AE2659" t="s">
        <v>41</v>
      </c>
    </row>
    <row r="2660" spans="1:31" x14ac:dyDescent="0.25">
      <c r="A2660">
        <v>2019</v>
      </c>
      <c r="B2660">
        <v>3</v>
      </c>
      <c r="C2660">
        <v>23</v>
      </c>
      <c r="D2660">
        <v>1</v>
      </c>
      <c r="E2660">
        <v>1</v>
      </c>
      <c r="F2660">
        <v>2000</v>
      </c>
      <c r="G2660">
        <v>0</v>
      </c>
      <c r="H2660" t="s">
        <v>1156</v>
      </c>
      <c r="I2660" t="s">
        <v>1156</v>
      </c>
      <c r="J2660" t="s">
        <v>34</v>
      </c>
      <c r="K2660">
        <v>7600000</v>
      </c>
      <c r="L2660">
        <v>111</v>
      </c>
      <c r="M2660">
        <v>10</v>
      </c>
      <c r="N2660" t="s">
        <v>315</v>
      </c>
      <c r="O2660">
        <v>7600000</v>
      </c>
      <c r="P2660">
        <v>0</v>
      </c>
      <c r="Q2660" t="s">
        <v>36</v>
      </c>
      <c r="T2660" t="s">
        <v>164</v>
      </c>
      <c r="U2660" t="s">
        <v>1156</v>
      </c>
      <c r="V2660" t="s">
        <v>1156</v>
      </c>
      <c r="W2660" t="s">
        <v>1156</v>
      </c>
      <c r="X2660" t="s">
        <v>1156</v>
      </c>
      <c r="AE2660" t="s">
        <v>41</v>
      </c>
    </row>
    <row r="2661" spans="1:31" x14ac:dyDescent="0.25">
      <c r="A2661">
        <v>2019</v>
      </c>
      <c r="B2661">
        <v>3</v>
      </c>
      <c r="C2661">
        <v>23</v>
      </c>
      <c r="D2661">
        <v>1</v>
      </c>
      <c r="E2661">
        <v>1</v>
      </c>
      <c r="F2661">
        <v>2000</v>
      </c>
      <c r="G2661">
        <v>0</v>
      </c>
      <c r="H2661" t="s">
        <v>1156</v>
      </c>
      <c r="I2661" t="s">
        <v>1156</v>
      </c>
      <c r="J2661" t="s">
        <v>34</v>
      </c>
      <c r="K2661">
        <v>7600000</v>
      </c>
      <c r="L2661">
        <v>111</v>
      </c>
      <c r="M2661">
        <v>10</v>
      </c>
      <c r="N2661" t="s">
        <v>315</v>
      </c>
      <c r="O2661">
        <v>7600000</v>
      </c>
      <c r="P2661">
        <v>0</v>
      </c>
      <c r="Q2661" t="s">
        <v>36</v>
      </c>
      <c r="T2661" t="s">
        <v>164</v>
      </c>
      <c r="U2661" t="s">
        <v>1156</v>
      </c>
      <c r="V2661" t="s">
        <v>1156</v>
      </c>
      <c r="W2661" t="s">
        <v>1156</v>
      </c>
      <c r="X2661" t="s">
        <v>1156</v>
      </c>
      <c r="AE2661" t="s">
        <v>41</v>
      </c>
    </row>
    <row r="2662" spans="1:31" x14ac:dyDescent="0.25">
      <c r="A2662">
        <v>2019</v>
      </c>
      <c r="B2662">
        <v>3</v>
      </c>
      <c r="C2662">
        <v>23</v>
      </c>
      <c r="D2662">
        <v>1</v>
      </c>
      <c r="E2662">
        <v>1</v>
      </c>
      <c r="F2662">
        <v>4000</v>
      </c>
      <c r="G2662">
        <v>0</v>
      </c>
      <c r="H2662" t="s">
        <v>1156</v>
      </c>
      <c r="I2662" t="s">
        <v>1156</v>
      </c>
      <c r="J2662" t="s">
        <v>34</v>
      </c>
      <c r="K2662">
        <v>8800000</v>
      </c>
      <c r="L2662">
        <v>111</v>
      </c>
      <c r="M2662">
        <v>30</v>
      </c>
      <c r="N2662" t="s">
        <v>1160</v>
      </c>
      <c r="O2662">
        <v>8800000</v>
      </c>
      <c r="P2662">
        <v>0</v>
      </c>
      <c r="Q2662" t="s">
        <v>36</v>
      </c>
      <c r="T2662" t="s">
        <v>164</v>
      </c>
      <c r="U2662" t="s">
        <v>1156</v>
      </c>
      <c r="V2662" t="s">
        <v>1156</v>
      </c>
      <c r="W2662" t="s">
        <v>1156</v>
      </c>
      <c r="X2662" t="s">
        <v>1156</v>
      </c>
      <c r="AE2662" t="s">
        <v>41</v>
      </c>
    </row>
    <row r="2663" spans="1:31" x14ac:dyDescent="0.25">
      <c r="A2663">
        <v>2019</v>
      </c>
      <c r="B2663">
        <v>3</v>
      </c>
      <c r="C2663">
        <v>23</v>
      </c>
      <c r="D2663">
        <v>1</v>
      </c>
      <c r="E2663">
        <v>1</v>
      </c>
      <c r="F2663">
        <v>5000</v>
      </c>
      <c r="G2663">
        <v>0</v>
      </c>
      <c r="H2663" t="s">
        <v>1156</v>
      </c>
      <c r="I2663" t="s">
        <v>1156</v>
      </c>
      <c r="J2663" t="s">
        <v>34</v>
      </c>
      <c r="K2663">
        <v>8800000</v>
      </c>
      <c r="L2663">
        <v>111</v>
      </c>
      <c r="M2663">
        <v>10</v>
      </c>
      <c r="N2663" t="s">
        <v>1160</v>
      </c>
      <c r="O2663">
        <v>8800000</v>
      </c>
      <c r="P2663">
        <v>0</v>
      </c>
      <c r="Q2663" t="s">
        <v>36</v>
      </c>
      <c r="T2663" t="s">
        <v>164</v>
      </c>
      <c r="U2663" t="s">
        <v>1156</v>
      </c>
      <c r="V2663" t="s">
        <v>1156</v>
      </c>
      <c r="W2663" t="s">
        <v>1156</v>
      </c>
      <c r="X2663" t="s">
        <v>1156</v>
      </c>
      <c r="AE2663" t="s">
        <v>41</v>
      </c>
    </row>
    <row r="2664" spans="1:31" x14ac:dyDescent="0.25">
      <c r="A2664">
        <v>2019</v>
      </c>
      <c r="B2664">
        <v>3</v>
      </c>
      <c r="C2664">
        <v>23</v>
      </c>
      <c r="D2664">
        <v>1</v>
      </c>
      <c r="E2664">
        <v>1</v>
      </c>
      <c r="F2664">
        <v>5000</v>
      </c>
      <c r="G2664">
        <v>0</v>
      </c>
      <c r="H2664" t="s">
        <v>1156</v>
      </c>
      <c r="I2664" t="s">
        <v>1156</v>
      </c>
      <c r="J2664" t="s">
        <v>34</v>
      </c>
      <c r="K2664">
        <v>8800000</v>
      </c>
      <c r="L2664">
        <v>111</v>
      </c>
      <c r="M2664">
        <v>10</v>
      </c>
      <c r="N2664" t="s">
        <v>1160</v>
      </c>
      <c r="O2664">
        <v>8800000</v>
      </c>
      <c r="P2664">
        <v>0</v>
      </c>
      <c r="Q2664" t="s">
        <v>36</v>
      </c>
      <c r="T2664" t="s">
        <v>164</v>
      </c>
      <c r="U2664" t="s">
        <v>1156</v>
      </c>
      <c r="V2664" t="s">
        <v>1156</v>
      </c>
      <c r="W2664" t="s">
        <v>1156</v>
      </c>
      <c r="X2664" t="s">
        <v>1156</v>
      </c>
      <c r="AE2664" t="s">
        <v>41</v>
      </c>
    </row>
    <row r="2665" spans="1:31" x14ac:dyDescent="0.25">
      <c r="A2665">
        <v>2019</v>
      </c>
      <c r="B2665">
        <v>3</v>
      </c>
      <c r="C2665">
        <v>23</v>
      </c>
      <c r="D2665">
        <v>1</v>
      </c>
      <c r="E2665">
        <v>1</v>
      </c>
      <c r="F2665">
        <v>6000</v>
      </c>
      <c r="G2665">
        <v>0</v>
      </c>
      <c r="H2665" t="s">
        <v>1156</v>
      </c>
      <c r="I2665" t="s">
        <v>1156</v>
      </c>
      <c r="J2665" t="s">
        <v>34</v>
      </c>
      <c r="K2665">
        <v>7600000</v>
      </c>
      <c r="L2665">
        <v>111</v>
      </c>
      <c r="M2665">
        <v>10</v>
      </c>
      <c r="N2665" t="s">
        <v>315</v>
      </c>
      <c r="O2665">
        <v>7600000</v>
      </c>
      <c r="P2665">
        <v>0</v>
      </c>
      <c r="Q2665" t="s">
        <v>36</v>
      </c>
      <c r="T2665" t="s">
        <v>164</v>
      </c>
      <c r="U2665" t="s">
        <v>1156</v>
      </c>
      <c r="V2665" t="s">
        <v>1156</v>
      </c>
      <c r="W2665" t="s">
        <v>1156</v>
      </c>
      <c r="X2665" t="s">
        <v>1156</v>
      </c>
      <c r="AE2665" t="s">
        <v>41</v>
      </c>
    </row>
    <row r="2666" spans="1:31" x14ac:dyDescent="0.25">
      <c r="A2666">
        <v>2019</v>
      </c>
      <c r="B2666">
        <v>3</v>
      </c>
      <c r="C2666">
        <v>23</v>
      </c>
      <c r="D2666">
        <v>1</v>
      </c>
      <c r="E2666">
        <v>1</v>
      </c>
      <c r="F2666">
        <v>6000</v>
      </c>
      <c r="G2666">
        <v>0</v>
      </c>
      <c r="H2666" t="s">
        <v>1156</v>
      </c>
      <c r="I2666" t="s">
        <v>1156</v>
      </c>
      <c r="J2666" t="s">
        <v>34</v>
      </c>
      <c r="K2666">
        <v>7600000</v>
      </c>
      <c r="L2666">
        <v>111</v>
      </c>
      <c r="M2666">
        <v>10</v>
      </c>
      <c r="N2666" t="s">
        <v>315</v>
      </c>
      <c r="O2666">
        <v>7600000</v>
      </c>
      <c r="P2666">
        <v>0</v>
      </c>
      <c r="Q2666" t="s">
        <v>36</v>
      </c>
      <c r="T2666" t="s">
        <v>164</v>
      </c>
      <c r="U2666" t="s">
        <v>1156</v>
      </c>
      <c r="V2666" t="s">
        <v>1156</v>
      </c>
      <c r="W2666" t="s">
        <v>1156</v>
      </c>
      <c r="X2666" t="s">
        <v>1156</v>
      </c>
      <c r="AE2666" t="s">
        <v>41</v>
      </c>
    </row>
    <row r="2667" spans="1:31" x14ac:dyDescent="0.25">
      <c r="A2667">
        <v>2019</v>
      </c>
      <c r="B2667">
        <v>3</v>
      </c>
      <c r="C2667">
        <v>23</v>
      </c>
      <c r="D2667">
        <v>1</v>
      </c>
      <c r="E2667">
        <v>1</v>
      </c>
      <c r="F2667">
        <v>6000</v>
      </c>
      <c r="G2667">
        <v>0</v>
      </c>
      <c r="H2667" t="s">
        <v>1156</v>
      </c>
      <c r="I2667" t="s">
        <v>1156</v>
      </c>
      <c r="J2667" t="s">
        <v>34</v>
      </c>
      <c r="K2667">
        <v>7600000</v>
      </c>
      <c r="L2667">
        <v>111</v>
      </c>
      <c r="M2667">
        <v>30</v>
      </c>
      <c r="N2667" t="s">
        <v>315</v>
      </c>
      <c r="O2667">
        <v>7600000</v>
      </c>
      <c r="P2667">
        <v>0</v>
      </c>
      <c r="Q2667" t="s">
        <v>36</v>
      </c>
      <c r="T2667" t="s">
        <v>164</v>
      </c>
      <c r="U2667" t="s">
        <v>1156</v>
      </c>
      <c r="V2667" t="s">
        <v>1156</v>
      </c>
      <c r="W2667" t="s">
        <v>1156</v>
      </c>
      <c r="X2667" t="s">
        <v>1156</v>
      </c>
      <c r="AE2667" t="s">
        <v>41</v>
      </c>
    </row>
    <row r="2668" spans="1:31" x14ac:dyDescent="0.25">
      <c r="A2668">
        <v>2019</v>
      </c>
      <c r="B2668">
        <v>3</v>
      </c>
      <c r="C2668">
        <v>23</v>
      </c>
      <c r="D2668">
        <v>1</v>
      </c>
      <c r="E2668">
        <v>1</v>
      </c>
      <c r="F2668">
        <v>2000</v>
      </c>
      <c r="G2668">
        <v>0</v>
      </c>
      <c r="H2668" t="s">
        <v>1156</v>
      </c>
      <c r="I2668" t="s">
        <v>1156</v>
      </c>
      <c r="J2668" t="s">
        <v>34</v>
      </c>
      <c r="K2668">
        <v>7600000</v>
      </c>
      <c r="L2668">
        <v>111</v>
      </c>
      <c r="M2668">
        <v>10</v>
      </c>
      <c r="N2668" t="s">
        <v>315</v>
      </c>
      <c r="O2668">
        <v>7600000</v>
      </c>
      <c r="P2668">
        <v>0</v>
      </c>
      <c r="Q2668" t="s">
        <v>36</v>
      </c>
      <c r="T2668" t="s">
        <v>164</v>
      </c>
      <c r="U2668" t="s">
        <v>1156</v>
      </c>
      <c r="V2668" t="s">
        <v>1156</v>
      </c>
      <c r="W2668" t="s">
        <v>1156</v>
      </c>
      <c r="X2668" t="s">
        <v>1156</v>
      </c>
      <c r="AE2668" t="s">
        <v>41</v>
      </c>
    </row>
    <row r="2669" spans="1:31" x14ac:dyDescent="0.25">
      <c r="A2669">
        <v>2019</v>
      </c>
      <c r="B2669">
        <v>3</v>
      </c>
      <c r="C2669">
        <v>23</v>
      </c>
      <c r="D2669">
        <v>1</v>
      </c>
      <c r="E2669">
        <v>1</v>
      </c>
      <c r="F2669">
        <v>2000</v>
      </c>
      <c r="G2669">
        <v>0</v>
      </c>
      <c r="H2669" t="s">
        <v>1156</v>
      </c>
      <c r="I2669" t="s">
        <v>1156</v>
      </c>
      <c r="J2669" t="s">
        <v>34</v>
      </c>
      <c r="K2669">
        <v>7600000</v>
      </c>
      <c r="L2669">
        <v>111</v>
      </c>
      <c r="M2669">
        <v>10</v>
      </c>
      <c r="N2669" t="s">
        <v>315</v>
      </c>
      <c r="O2669">
        <v>7600000</v>
      </c>
      <c r="P2669">
        <v>0</v>
      </c>
      <c r="Q2669" t="s">
        <v>36</v>
      </c>
      <c r="T2669" t="s">
        <v>164</v>
      </c>
      <c r="U2669" t="s">
        <v>1156</v>
      </c>
      <c r="V2669" t="s">
        <v>1156</v>
      </c>
      <c r="W2669" t="s">
        <v>1156</v>
      </c>
      <c r="X2669" t="s">
        <v>1156</v>
      </c>
      <c r="AE2669" t="s">
        <v>41</v>
      </c>
    </row>
    <row r="2670" spans="1:31" x14ac:dyDescent="0.25">
      <c r="A2670">
        <v>2019</v>
      </c>
      <c r="B2670">
        <v>3</v>
      </c>
      <c r="C2670">
        <v>23</v>
      </c>
      <c r="D2670">
        <v>1</v>
      </c>
      <c r="E2670">
        <v>1</v>
      </c>
      <c r="F2670">
        <v>2000</v>
      </c>
      <c r="G2670">
        <v>0</v>
      </c>
      <c r="H2670" t="s">
        <v>1156</v>
      </c>
      <c r="I2670" t="s">
        <v>1156</v>
      </c>
      <c r="J2670" t="s">
        <v>34</v>
      </c>
      <c r="K2670">
        <v>7600000</v>
      </c>
      <c r="L2670">
        <v>111</v>
      </c>
      <c r="M2670">
        <v>10</v>
      </c>
      <c r="N2670" t="s">
        <v>315</v>
      </c>
      <c r="O2670">
        <v>7600000</v>
      </c>
      <c r="P2670">
        <v>0</v>
      </c>
      <c r="Q2670" t="s">
        <v>36</v>
      </c>
      <c r="T2670" t="s">
        <v>164</v>
      </c>
      <c r="U2670" t="s">
        <v>1156</v>
      </c>
      <c r="V2670" t="s">
        <v>1156</v>
      </c>
      <c r="W2670" t="s">
        <v>1156</v>
      </c>
      <c r="X2670" t="s">
        <v>1156</v>
      </c>
      <c r="AE2670" t="s">
        <v>41</v>
      </c>
    </row>
    <row r="2671" spans="1:31" x14ac:dyDescent="0.25">
      <c r="A2671">
        <v>2019</v>
      </c>
      <c r="B2671">
        <v>3</v>
      </c>
      <c r="C2671">
        <v>23</v>
      </c>
      <c r="D2671">
        <v>1</v>
      </c>
      <c r="E2671">
        <v>1</v>
      </c>
      <c r="F2671">
        <v>2000</v>
      </c>
      <c r="G2671">
        <v>0</v>
      </c>
      <c r="H2671" t="s">
        <v>1156</v>
      </c>
      <c r="I2671" t="s">
        <v>1156</v>
      </c>
      <c r="J2671" t="s">
        <v>34</v>
      </c>
      <c r="K2671">
        <v>7600000</v>
      </c>
      <c r="L2671">
        <v>111</v>
      </c>
      <c r="M2671">
        <v>10</v>
      </c>
      <c r="N2671" t="s">
        <v>315</v>
      </c>
      <c r="O2671">
        <v>7600000</v>
      </c>
      <c r="P2671">
        <v>0</v>
      </c>
      <c r="Q2671" t="s">
        <v>36</v>
      </c>
      <c r="T2671" t="s">
        <v>164</v>
      </c>
      <c r="U2671" t="s">
        <v>1156</v>
      </c>
      <c r="V2671" t="s">
        <v>1156</v>
      </c>
      <c r="W2671" t="s">
        <v>1156</v>
      </c>
      <c r="X2671" t="s">
        <v>1156</v>
      </c>
      <c r="AE2671" t="s">
        <v>41</v>
      </c>
    </row>
    <row r="2672" spans="1:31" x14ac:dyDescent="0.25">
      <c r="A2672">
        <v>2019</v>
      </c>
      <c r="B2672">
        <v>3</v>
      </c>
      <c r="C2672">
        <v>23</v>
      </c>
      <c r="D2672">
        <v>1</v>
      </c>
      <c r="E2672">
        <v>1</v>
      </c>
      <c r="F2672">
        <v>2000</v>
      </c>
      <c r="G2672">
        <v>0</v>
      </c>
      <c r="H2672" t="s">
        <v>1156</v>
      </c>
      <c r="I2672" t="s">
        <v>1156</v>
      </c>
      <c r="J2672" t="s">
        <v>34</v>
      </c>
      <c r="K2672">
        <v>7600000</v>
      </c>
      <c r="L2672">
        <v>111</v>
      </c>
      <c r="M2672">
        <v>10</v>
      </c>
      <c r="N2672" t="s">
        <v>315</v>
      </c>
      <c r="O2672">
        <v>7600000</v>
      </c>
      <c r="P2672">
        <v>0</v>
      </c>
      <c r="Q2672" t="s">
        <v>36</v>
      </c>
      <c r="T2672" t="s">
        <v>164</v>
      </c>
      <c r="U2672" t="s">
        <v>1156</v>
      </c>
      <c r="V2672" t="s">
        <v>1156</v>
      </c>
      <c r="W2672" t="s">
        <v>1156</v>
      </c>
      <c r="X2672" t="s">
        <v>1156</v>
      </c>
      <c r="AE2672" t="s">
        <v>41</v>
      </c>
    </row>
    <row r="2673" spans="1:31" x14ac:dyDescent="0.25">
      <c r="A2673">
        <v>2019</v>
      </c>
      <c r="B2673">
        <v>3</v>
      </c>
      <c r="C2673">
        <v>23</v>
      </c>
      <c r="D2673">
        <v>1</v>
      </c>
      <c r="E2673">
        <v>1</v>
      </c>
      <c r="F2673">
        <v>3000</v>
      </c>
      <c r="G2673">
        <v>0</v>
      </c>
      <c r="H2673" t="s">
        <v>1156</v>
      </c>
      <c r="I2673" t="s">
        <v>1156</v>
      </c>
      <c r="J2673" t="s">
        <v>34</v>
      </c>
      <c r="K2673">
        <v>7600000</v>
      </c>
      <c r="L2673">
        <v>111</v>
      </c>
      <c r="M2673">
        <v>10</v>
      </c>
      <c r="N2673" t="s">
        <v>315</v>
      </c>
      <c r="O2673">
        <v>7600000</v>
      </c>
      <c r="P2673">
        <v>0</v>
      </c>
      <c r="Q2673" t="s">
        <v>36</v>
      </c>
      <c r="T2673" t="s">
        <v>164</v>
      </c>
      <c r="U2673" t="s">
        <v>1156</v>
      </c>
      <c r="V2673" t="s">
        <v>1156</v>
      </c>
      <c r="W2673" t="s">
        <v>1156</v>
      </c>
      <c r="X2673" t="s">
        <v>1156</v>
      </c>
      <c r="AE2673" t="s">
        <v>41</v>
      </c>
    </row>
    <row r="2674" spans="1:31" x14ac:dyDescent="0.25">
      <c r="A2674">
        <v>2019</v>
      </c>
      <c r="B2674">
        <v>3</v>
      </c>
      <c r="C2674">
        <v>23</v>
      </c>
      <c r="D2674">
        <v>1</v>
      </c>
      <c r="E2674">
        <v>1</v>
      </c>
      <c r="F2674">
        <v>3000</v>
      </c>
      <c r="G2674">
        <v>0</v>
      </c>
      <c r="H2674" t="s">
        <v>1156</v>
      </c>
      <c r="I2674" t="s">
        <v>1156</v>
      </c>
      <c r="J2674" t="s">
        <v>34</v>
      </c>
      <c r="K2674">
        <v>7600000</v>
      </c>
      <c r="L2674">
        <v>111</v>
      </c>
      <c r="M2674">
        <v>10</v>
      </c>
      <c r="N2674" t="s">
        <v>315</v>
      </c>
      <c r="O2674">
        <v>7600000</v>
      </c>
      <c r="P2674">
        <v>0</v>
      </c>
      <c r="Q2674" t="s">
        <v>36</v>
      </c>
      <c r="T2674" t="s">
        <v>164</v>
      </c>
      <c r="U2674" t="s">
        <v>1156</v>
      </c>
      <c r="V2674" t="s">
        <v>1156</v>
      </c>
      <c r="W2674" t="s">
        <v>1156</v>
      </c>
      <c r="X2674" t="s">
        <v>1156</v>
      </c>
      <c r="AE2674" t="s">
        <v>41</v>
      </c>
    </row>
    <row r="2675" spans="1:31" x14ac:dyDescent="0.25">
      <c r="A2675">
        <v>2019</v>
      </c>
      <c r="B2675">
        <v>3</v>
      </c>
      <c r="C2675">
        <v>23</v>
      </c>
      <c r="D2675">
        <v>1</v>
      </c>
      <c r="E2675">
        <v>1</v>
      </c>
      <c r="F2675">
        <v>3000</v>
      </c>
      <c r="G2675">
        <v>0</v>
      </c>
      <c r="H2675" t="s">
        <v>1156</v>
      </c>
      <c r="I2675" t="s">
        <v>1156</v>
      </c>
      <c r="J2675" t="s">
        <v>34</v>
      </c>
      <c r="K2675">
        <v>7600000</v>
      </c>
      <c r="L2675">
        <v>111</v>
      </c>
      <c r="M2675">
        <v>10</v>
      </c>
      <c r="N2675" t="s">
        <v>315</v>
      </c>
      <c r="O2675">
        <v>7600000</v>
      </c>
      <c r="P2675">
        <v>0</v>
      </c>
      <c r="Q2675" t="s">
        <v>36</v>
      </c>
      <c r="T2675" t="s">
        <v>164</v>
      </c>
      <c r="U2675" t="s">
        <v>1156</v>
      </c>
      <c r="V2675" t="s">
        <v>1156</v>
      </c>
      <c r="W2675" t="s">
        <v>1156</v>
      </c>
      <c r="X2675" t="s">
        <v>1156</v>
      </c>
      <c r="AE2675" t="s">
        <v>41</v>
      </c>
    </row>
    <row r="2676" spans="1:31" x14ac:dyDescent="0.25">
      <c r="A2676">
        <v>2019</v>
      </c>
      <c r="B2676">
        <v>3</v>
      </c>
      <c r="C2676">
        <v>23</v>
      </c>
      <c r="D2676">
        <v>1</v>
      </c>
      <c r="E2676">
        <v>1</v>
      </c>
      <c r="F2676">
        <v>3000</v>
      </c>
      <c r="G2676">
        <v>0</v>
      </c>
      <c r="H2676" t="s">
        <v>1156</v>
      </c>
      <c r="I2676" t="s">
        <v>1156</v>
      </c>
      <c r="J2676" t="s">
        <v>34</v>
      </c>
      <c r="K2676">
        <v>7600000</v>
      </c>
      <c r="L2676">
        <v>111</v>
      </c>
      <c r="M2676">
        <v>10</v>
      </c>
      <c r="N2676" t="s">
        <v>315</v>
      </c>
      <c r="O2676">
        <v>7600000</v>
      </c>
      <c r="P2676">
        <v>0</v>
      </c>
      <c r="Q2676" t="s">
        <v>36</v>
      </c>
      <c r="T2676" t="s">
        <v>164</v>
      </c>
      <c r="U2676" t="s">
        <v>1156</v>
      </c>
      <c r="V2676" t="s">
        <v>1156</v>
      </c>
      <c r="W2676" t="s">
        <v>1156</v>
      </c>
      <c r="X2676" t="s">
        <v>1156</v>
      </c>
      <c r="AE2676" t="s">
        <v>41</v>
      </c>
    </row>
    <row r="2677" spans="1:31" x14ac:dyDescent="0.25">
      <c r="A2677">
        <v>2019</v>
      </c>
      <c r="B2677">
        <v>3</v>
      </c>
      <c r="C2677">
        <v>23</v>
      </c>
      <c r="D2677">
        <v>1</v>
      </c>
      <c r="E2677">
        <v>1</v>
      </c>
      <c r="F2677">
        <v>4100</v>
      </c>
      <c r="G2677">
        <v>0</v>
      </c>
      <c r="H2677" t="s">
        <v>1156</v>
      </c>
      <c r="I2677" t="s">
        <v>1156</v>
      </c>
      <c r="J2677" t="s">
        <v>34</v>
      </c>
      <c r="K2677">
        <v>7600000</v>
      </c>
      <c r="L2677">
        <v>111</v>
      </c>
      <c r="M2677">
        <v>30</v>
      </c>
      <c r="N2677" t="s">
        <v>315</v>
      </c>
      <c r="O2677">
        <v>7600000</v>
      </c>
      <c r="P2677">
        <v>0</v>
      </c>
      <c r="Q2677" t="s">
        <v>36</v>
      </c>
      <c r="T2677" t="s">
        <v>164</v>
      </c>
      <c r="U2677" t="s">
        <v>1156</v>
      </c>
      <c r="V2677" t="s">
        <v>1156</v>
      </c>
      <c r="W2677" t="s">
        <v>1156</v>
      </c>
      <c r="X2677" t="s">
        <v>1156</v>
      </c>
      <c r="AE2677" t="s">
        <v>41</v>
      </c>
    </row>
    <row r="2678" spans="1:31" x14ac:dyDescent="0.25">
      <c r="A2678">
        <v>2019</v>
      </c>
      <c r="B2678">
        <v>3</v>
      </c>
      <c r="C2678">
        <v>23</v>
      </c>
      <c r="D2678">
        <v>1</v>
      </c>
      <c r="E2678">
        <v>1</v>
      </c>
      <c r="F2678">
        <v>4100</v>
      </c>
      <c r="G2678">
        <v>0</v>
      </c>
      <c r="H2678" t="s">
        <v>1156</v>
      </c>
      <c r="I2678" t="s">
        <v>1156</v>
      </c>
      <c r="J2678" t="s">
        <v>34</v>
      </c>
      <c r="K2678">
        <v>7600000</v>
      </c>
      <c r="L2678">
        <v>111</v>
      </c>
      <c r="M2678">
        <v>30</v>
      </c>
      <c r="N2678" t="s">
        <v>315</v>
      </c>
      <c r="O2678">
        <v>7600000</v>
      </c>
      <c r="P2678">
        <v>0</v>
      </c>
      <c r="Q2678" t="s">
        <v>36</v>
      </c>
      <c r="T2678" t="s">
        <v>164</v>
      </c>
      <c r="U2678" t="s">
        <v>1156</v>
      </c>
      <c r="V2678" t="s">
        <v>1156</v>
      </c>
      <c r="W2678" t="s">
        <v>1156</v>
      </c>
      <c r="X2678" t="s">
        <v>1156</v>
      </c>
      <c r="AE2678" t="s">
        <v>41</v>
      </c>
    </row>
    <row r="2679" spans="1:31" x14ac:dyDescent="0.25">
      <c r="A2679">
        <v>2019</v>
      </c>
      <c r="B2679">
        <v>3</v>
      </c>
      <c r="C2679">
        <v>23</v>
      </c>
      <c r="D2679">
        <v>1</v>
      </c>
      <c r="E2679">
        <v>1</v>
      </c>
      <c r="F2679">
        <v>4100</v>
      </c>
      <c r="G2679">
        <v>0</v>
      </c>
      <c r="H2679" t="s">
        <v>1156</v>
      </c>
      <c r="I2679" t="s">
        <v>1156</v>
      </c>
      <c r="J2679" t="s">
        <v>34</v>
      </c>
      <c r="K2679">
        <v>7600000</v>
      </c>
      <c r="L2679">
        <v>111</v>
      </c>
      <c r="M2679">
        <v>30</v>
      </c>
      <c r="N2679" t="s">
        <v>315</v>
      </c>
      <c r="O2679">
        <v>7600000</v>
      </c>
      <c r="P2679">
        <v>0</v>
      </c>
      <c r="Q2679" t="s">
        <v>36</v>
      </c>
      <c r="T2679" t="s">
        <v>164</v>
      </c>
      <c r="U2679" t="s">
        <v>1156</v>
      </c>
      <c r="V2679" t="s">
        <v>1156</v>
      </c>
      <c r="W2679" t="s">
        <v>1156</v>
      </c>
      <c r="X2679" t="s">
        <v>1156</v>
      </c>
      <c r="AE2679" t="s">
        <v>41</v>
      </c>
    </row>
    <row r="2680" spans="1:31" x14ac:dyDescent="0.25">
      <c r="A2680">
        <v>2019</v>
      </c>
      <c r="B2680">
        <v>3</v>
      </c>
      <c r="C2680">
        <v>23</v>
      </c>
      <c r="D2680">
        <v>1</v>
      </c>
      <c r="E2680">
        <v>1</v>
      </c>
      <c r="F2680">
        <v>4100</v>
      </c>
      <c r="G2680">
        <v>0</v>
      </c>
      <c r="H2680" t="s">
        <v>1156</v>
      </c>
      <c r="I2680" t="s">
        <v>1156</v>
      </c>
      <c r="J2680" t="s">
        <v>34</v>
      </c>
      <c r="K2680">
        <v>7600000</v>
      </c>
      <c r="L2680">
        <v>111</v>
      </c>
      <c r="M2680">
        <v>30</v>
      </c>
      <c r="N2680" t="s">
        <v>315</v>
      </c>
      <c r="O2680">
        <v>7600000</v>
      </c>
      <c r="P2680">
        <v>0</v>
      </c>
      <c r="Q2680" t="s">
        <v>36</v>
      </c>
      <c r="T2680" t="s">
        <v>164</v>
      </c>
      <c r="U2680" t="s">
        <v>1156</v>
      </c>
      <c r="V2680" t="s">
        <v>1156</v>
      </c>
      <c r="W2680" t="s">
        <v>1156</v>
      </c>
      <c r="X2680" t="s">
        <v>1156</v>
      </c>
      <c r="AE2680" t="s">
        <v>41</v>
      </c>
    </row>
    <row r="2681" spans="1:31" x14ac:dyDescent="0.25">
      <c r="A2681">
        <v>2019</v>
      </c>
      <c r="B2681">
        <v>3</v>
      </c>
      <c r="C2681">
        <v>23</v>
      </c>
      <c r="D2681">
        <v>1</v>
      </c>
      <c r="E2681">
        <v>1</v>
      </c>
      <c r="F2681">
        <v>4100</v>
      </c>
      <c r="G2681">
        <v>0</v>
      </c>
      <c r="H2681" t="s">
        <v>1156</v>
      </c>
      <c r="I2681" t="s">
        <v>1156</v>
      </c>
      <c r="J2681" t="s">
        <v>34</v>
      </c>
      <c r="K2681">
        <v>7600000</v>
      </c>
      <c r="L2681">
        <v>111</v>
      </c>
      <c r="M2681">
        <v>30</v>
      </c>
      <c r="N2681" t="s">
        <v>315</v>
      </c>
      <c r="O2681">
        <v>7600000</v>
      </c>
      <c r="P2681">
        <v>0</v>
      </c>
      <c r="Q2681" t="s">
        <v>36</v>
      </c>
      <c r="T2681" t="s">
        <v>164</v>
      </c>
      <c r="U2681" t="s">
        <v>1156</v>
      </c>
      <c r="V2681" t="s">
        <v>1156</v>
      </c>
      <c r="W2681" t="s">
        <v>1156</v>
      </c>
      <c r="X2681" t="s">
        <v>1156</v>
      </c>
      <c r="AE2681" t="s">
        <v>41</v>
      </c>
    </row>
    <row r="2682" spans="1:31" x14ac:dyDescent="0.25">
      <c r="A2682">
        <v>2019</v>
      </c>
      <c r="B2682">
        <v>3</v>
      </c>
      <c r="C2682">
        <v>23</v>
      </c>
      <c r="D2682">
        <v>1</v>
      </c>
      <c r="E2682">
        <v>1</v>
      </c>
      <c r="F2682">
        <v>4100</v>
      </c>
      <c r="G2682">
        <v>0</v>
      </c>
      <c r="H2682" t="s">
        <v>1156</v>
      </c>
      <c r="I2682" t="s">
        <v>1156</v>
      </c>
      <c r="J2682" t="s">
        <v>34</v>
      </c>
      <c r="K2682">
        <v>7600000</v>
      </c>
      <c r="L2682">
        <v>111</v>
      </c>
      <c r="M2682">
        <v>30</v>
      </c>
      <c r="N2682" t="s">
        <v>315</v>
      </c>
      <c r="O2682">
        <v>7600000</v>
      </c>
      <c r="P2682">
        <v>0</v>
      </c>
      <c r="Q2682" t="s">
        <v>36</v>
      </c>
      <c r="T2682" t="s">
        <v>164</v>
      </c>
      <c r="U2682" t="s">
        <v>1156</v>
      </c>
      <c r="V2682" t="s">
        <v>1156</v>
      </c>
      <c r="W2682" t="s">
        <v>1156</v>
      </c>
      <c r="X2682" t="s">
        <v>1156</v>
      </c>
      <c r="AE2682" t="s">
        <v>41</v>
      </c>
    </row>
    <row r="2683" spans="1:31" x14ac:dyDescent="0.25">
      <c r="A2683">
        <v>2019</v>
      </c>
      <c r="B2683">
        <v>3</v>
      </c>
      <c r="C2683">
        <v>23</v>
      </c>
      <c r="D2683">
        <v>1</v>
      </c>
      <c r="E2683">
        <v>1</v>
      </c>
      <c r="F2683">
        <v>10000</v>
      </c>
      <c r="G2683">
        <v>0</v>
      </c>
      <c r="H2683" t="s">
        <v>1156</v>
      </c>
      <c r="I2683" t="s">
        <v>1156</v>
      </c>
      <c r="J2683" t="s">
        <v>34</v>
      </c>
      <c r="K2683">
        <v>8800000</v>
      </c>
      <c r="L2683">
        <v>111</v>
      </c>
      <c r="M2683">
        <v>10</v>
      </c>
      <c r="N2683" t="s">
        <v>747</v>
      </c>
      <c r="O2683">
        <v>8800000</v>
      </c>
      <c r="P2683">
        <v>0</v>
      </c>
      <c r="Q2683" t="s">
        <v>36</v>
      </c>
      <c r="T2683" t="s">
        <v>60</v>
      </c>
      <c r="U2683" t="s">
        <v>1156</v>
      </c>
      <c r="V2683" t="s">
        <v>1156</v>
      </c>
      <c r="W2683" t="s">
        <v>1156</v>
      </c>
      <c r="X2683" t="s">
        <v>1156</v>
      </c>
      <c r="AE2683" t="s">
        <v>41</v>
      </c>
    </row>
    <row r="2684" spans="1:31" x14ac:dyDescent="0.25">
      <c r="A2684">
        <v>2019</v>
      </c>
      <c r="B2684">
        <v>3</v>
      </c>
      <c r="C2684">
        <v>23</v>
      </c>
      <c r="D2684">
        <v>1</v>
      </c>
      <c r="E2684">
        <v>1</v>
      </c>
      <c r="F2684">
        <v>12000</v>
      </c>
      <c r="G2684">
        <v>0</v>
      </c>
      <c r="H2684" t="s">
        <v>1156</v>
      </c>
      <c r="I2684" t="s">
        <v>1156</v>
      </c>
      <c r="J2684" t="s">
        <v>34</v>
      </c>
      <c r="K2684">
        <v>8000000</v>
      </c>
      <c r="L2684">
        <v>111</v>
      </c>
      <c r="M2684">
        <v>10</v>
      </c>
      <c r="N2684" t="s">
        <v>370</v>
      </c>
      <c r="O2684">
        <v>8000000</v>
      </c>
      <c r="P2684">
        <v>0</v>
      </c>
      <c r="Q2684" t="s">
        <v>36</v>
      </c>
      <c r="T2684" t="s">
        <v>60</v>
      </c>
      <c r="U2684" t="s">
        <v>1156</v>
      </c>
      <c r="V2684" t="s">
        <v>1156</v>
      </c>
      <c r="W2684" t="s">
        <v>1156</v>
      </c>
      <c r="X2684" t="s">
        <v>1156</v>
      </c>
      <c r="AE2684" t="s">
        <v>41</v>
      </c>
    </row>
    <row r="2685" spans="1:31" x14ac:dyDescent="0.25">
      <c r="A2685">
        <v>2019</v>
      </c>
      <c r="B2685">
        <v>3</v>
      </c>
      <c r="C2685">
        <v>23</v>
      </c>
      <c r="D2685">
        <v>1</v>
      </c>
      <c r="E2685">
        <v>1</v>
      </c>
      <c r="F2685">
        <v>13000</v>
      </c>
      <c r="G2685">
        <v>0</v>
      </c>
      <c r="H2685" t="s">
        <v>1156</v>
      </c>
      <c r="I2685" t="s">
        <v>1156</v>
      </c>
      <c r="J2685" t="s">
        <v>34</v>
      </c>
      <c r="K2685">
        <v>6500000</v>
      </c>
      <c r="L2685">
        <v>111</v>
      </c>
      <c r="M2685">
        <v>10</v>
      </c>
      <c r="N2685" t="s">
        <v>644</v>
      </c>
      <c r="O2685">
        <v>6500000</v>
      </c>
      <c r="P2685">
        <v>0</v>
      </c>
      <c r="Q2685" t="s">
        <v>36</v>
      </c>
      <c r="T2685" t="s">
        <v>60</v>
      </c>
      <c r="U2685" t="s">
        <v>1156</v>
      </c>
      <c r="V2685" t="s">
        <v>1156</v>
      </c>
      <c r="W2685" t="s">
        <v>1156</v>
      </c>
      <c r="X2685" t="s">
        <v>1156</v>
      </c>
      <c r="AE2685" t="s">
        <v>41</v>
      </c>
    </row>
    <row r="2686" spans="1:31" x14ac:dyDescent="0.25">
      <c r="A2686">
        <v>2019</v>
      </c>
      <c r="B2686">
        <v>3</v>
      </c>
      <c r="C2686">
        <v>23</v>
      </c>
      <c r="D2686">
        <v>1</v>
      </c>
      <c r="E2686">
        <v>1</v>
      </c>
      <c r="F2686">
        <v>7000</v>
      </c>
      <c r="G2686">
        <v>0</v>
      </c>
      <c r="H2686" t="s">
        <v>1156</v>
      </c>
      <c r="I2686" t="s">
        <v>1156</v>
      </c>
      <c r="J2686" t="s">
        <v>34</v>
      </c>
      <c r="K2686">
        <v>9800000</v>
      </c>
      <c r="L2686">
        <v>111</v>
      </c>
      <c r="M2686">
        <v>10</v>
      </c>
      <c r="N2686" t="s">
        <v>1161</v>
      </c>
      <c r="O2686">
        <v>9800000</v>
      </c>
      <c r="P2686">
        <v>0</v>
      </c>
      <c r="Q2686" t="s">
        <v>36</v>
      </c>
      <c r="T2686" t="s">
        <v>60</v>
      </c>
      <c r="U2686" t="s">
        <v>1156</v>
      </c>
      <c r="V2686" t="s">
        <v>1156</v>
      </c>
      <c r="W2686" t="s">
        <v>1156</v>
      </c>
      <c r="X2686" t="s">
        <v>1156</v>
      </c>
      <c r="AE2686" t="s">
        <v>41</v>
      </c>
    </row>
    <row r="2687" spans="1:31" x14ac:dyDescent="0.25">
      <c r="A2687">
        <v>2019</v>
      </c>
      <c r="B2687">
        <v>3</v>
      </c>
      <c r="C2687">
        <v>23</v>
      </c>
      <c r="D2687">
        <v>1</v>
      </c>
      <c r="E2687">
        <v>1</v>
      </c>
      <c r="F2687">
        <v>11000</v>
      </c>
      <c r="G2687">
        <v>0</v>
      </c>
      <c r="H2687" t="s">
        <v>1156</v>
      </c>
      <c r="I2687" t="s">
        <v>1156</v>
      </c>
      <c r="J2687" t="s">
        <v>34</v>
      </c>
      <c r="K2687">
        <v>8000000</v>
      </c>
      <c r="L2687">
        <v>111</v>
      </c>
      <c r="M2687">
        <v>10</v>
      </c>
      <c r="N2687" t="s">
        <v>370</v>
      </c>
      <c r="O2687">
        <v>8000000</v>
      </c>
      <c r="P2687">
        <v>0</v>
      </c>
      <c r="Q2687" t="s">
        <v>36</v>
      </c>
      <c r="T2687" t="s">
        <v>60</v>
      </c>
      <c r="U2687" t="s">
        <v>1156</v>
      </c>
      <c r="V2687" t="s">
        <v>1156</v>
      </c>
      <c r="W2687" t="s">
        <v>1156</v>
      </c>
      <c r="X2687" t="s">
        <v>1156</v>
      </c>
      <c r="AE2687" t="s">
        <v>41</v>
      </c>
    </row>
    <row r="2688" spans="1:31" x14ac:dyDescent="0.25">
      <c r="A2688">
        <v>2019</v>
      </c>
      <c r="B2688">
        <v>3</v>
      </c>
      <c r="C2688">
        <v>23</v>
      </c>
      <c r="D2688">
        <v>1</v>
      </c>
      <c r="E2688">
        <v>1</v>
      </c>
      <c r="F2688">
        <v>14000</v>
      </c>
      <c r="G2688">
        <v>0</v>
      </c>
      <c r="H2688" t="s">
        <v>1156</v>
      </c>
      <c r="I2688" t="s">
        <v>1156</v>
      </c>
      <c r="J2688" t="s">
        <v>34</v>
      </c>
      <c r="K2688">
        <v>6700000</v>
      </c>
      <c r="L2688">
        <v>111</v>
      </c>
      <c r="M2688">
        <v>10</v>
      </c>
      <c r="N2688" t="s">
        <v>365</v>
      </c>
      <c r="O2688">
        <v>6700000</v>
      </c>
      <c r="P2688">
        <v>0</v>
      </c>
      <c r="Q2688" t="s">
        <v>36</v>
      </c>
      <c r="T2688" t="s">
        <v>60</v>
      </c>
      <c r="U2688" t="s">
        <v>1156</v>
      </c>
      <c r="V2688" t="s">
        <v>1156</v>
      </c>
      <c r="W2688" t="s">
        <v>1156</v>
      </c>
      <c r="X2688" t="s">
        <v>1156</v>
      </c>
      <c r="AE2688" t="s">
        <v>41</v>
      </c>
    </row>
    <row r="2689" spans="1:31" x14ac:dyDescent="0.25">
      <c r="A2689">
        <v>2019</v>
      </c>
      <c r="B2689">
        <v>3</v>
      </c>
      <c r="C2689">
        <v>23</v>
      </c>
      <c r="D2689">
        <v>1</v>
      </c>
      <c r="E2689">
        <v>1</v>
      </c>
      <c r="F2689">
        <v>15000</v>
      </c>
      <c r="G2689">
        <v>0</v>
      </c>
      <c r="H2689" t="s">
        <v>1156</v>
      </c>
      <c r="I2689" t="s">
        <v>1156</v>
      </c>
      <c r="J2689" t="s">
        <v>34</v>
      </c>
      <c r="K2689">
        <v>6500000</v>
      </c>
      <c r="L2689">
        <v>111</v>
      </c>
      <c r="M2689">
        <v>10</v>
      </c>
      <c r="N2689" t="s">
        <v>644</v>
      </c>
      <c r="O2689">
        <v>6500000</v>
      </c>
      <c r="P2689">
        <v>0</v>
      </c>
      <c r="Q2689" t="s">
        <v>36</v>
      </c>
      <c r="T2689" t="s">
        <v>60</v>
      </c>
      <c r="U2689" t="s">
        <v>1156</v>
      </c>
      <c r="V2689" t="s">
        <v>1156</v>
      </c>
      <c r="W2689" t="s">
        <v>1156</v>
      </c>
      <c r="X2689" t="s">
        <v>1156</v>
      </c>
      <c r="AE2689" t="s">
        <v>41</v>
      </c>
    </row>
    <row r="2690" spans="1:31" x14ac:dyDescent="0.25">
      <c r="A2690">
        <v>2019</v>
      </c>
      <c r="B2690">
        <v>3</v>
      </c>
      <c r="C2690">
        <v>23</v>
      </c>
      <c r="D2690">
        <v>1</v>
      </c>
      <c r="E2690">
        <v>1</v>
      </c>
      <c r="F2690">
        <v>15000</v>
      </c>
      <c r="G2690">
        <v>0</v>
      </c>
      <c r="H2690" t="s">
        <v>1156</v>
      </c>
      <c r="I2690" t="s">
        <v>1156</v>
      </c>
      <c r="J2690" t="s">
        <v>34</v>
      </c>
      <c r="K2690">
        <v>6500000</v>
      </c>
      <c r="L2690">
        <v>111</v>
      </c>
      <c r="M2690">
        <v>10</v>
      </c>
      <c r="N2690" t="s">
        <v>644</v>
      </c>
      <c r="O2690">
        <v>6500000</v>
      </c>
      <c r="P2690">
        <v>0</v>
      </c>
      <c r="Q2690" t="s">
        <v>36</v>
      </c>
      <c r="T2690" t="s">
        <v>60</v>
      </c>
      <c r="U2690" t="s">
        <v>1156</v>
      </c>
      <c r="V2690" t="s">
        <v>1156</v>
      </c>
      <c r="W2690" t="s">
        <v>1156</v>
      </c>
      <c r="X2690" t="s">
        <v>1156</v>
      </c>
      <c r="AE2690" t="s">
        <v>41</v>
      </c>
    </row>
    <row r="2691" spans="1:31" x14ac:dyDescent="0.25">
      <c r="A2691">
        <v>2019</v>
      </c>
      <c r="B2691">
        <v>3</v>
      </c>
      <c r="C2691">
        <v>23</v>
      </c>
      <c r="D2691">
        <v>1</v>
      </c>
      <c r="E2691">
        <v>1</v>
      </c>
      <c r="F2691">
        <v>16100</v>
      </c>
      <c r="G2691">
        <v>0</v>
      </c>
      <c r="H2691" t="s">
        <v>1156</v>
      </c>
      <c r="I2691" t="s">
        <v>1156</v>
      </c>
      <c r="J2691" t="s">
        <v>34</v>
      </c>
      <c r="K2691">
        <v>6900000</v>
      </c>
      <c r="L2691">
        <v>111</v>
      </c>
      <c r="M2691">
        <v>10</v>
      </c>
      <c r="N2691" t="s">
        <v>487</v>
      </c>
      <c r="O2691">
        <v>6900000</v>
      </c>
      <c r="P2691">
        <v>0</v>
      </c>
      <c r="Q2691" t="s">
        <v>36</v>
      </c>
      <c r="T2691" t="s">
        <v>60</v>
      </c>
      <c r="U2691" t="s">
        <v>1156</v>
      </c>
      <c r="V2691" t="s">
        <v>1156</v>
      </c>
      <c r="W2691" t="s">
        <v>1156</v>
      </c>
      <c r="X2691" t="s">
        <v>1156</v>
      </c>
      <c r="AE2691" t="s">
        <v>41</v>
      </c>
    </row>
    <row r="2692" spans="1:31" x14ac:dyDescent="0.25">
      <c r="A2692">
        <v>2019</v>
      </c>
      <c r="B2692">
        <v>3</v>
      </c>
      <c r="C2692">
        <v>23</v>
      </c>
      <c r="D2692">
        <v>1</v>
      </c>
      <c r="E2692">
        <v>1</v>
      </c>
      <c r="F2692">
        <v>17000</v>
      </c>
      <c r="G2692">
        <v>0</v>
      </c>
      <c r="H2692" t="s">
        <v>1156</v>
      </c>
      <c r="I2692" t="s">
        <v>1156</v>
      </c>
      <c r="J2692" t="s">
        <v>34</v>
      </c>
      <c r="K2692">
        <v>6300000</v>
      </c>
      <c r="L2692">
        <v>111</v>
      </c>
      <c r="M2692">
        <v>10</v>
      </c>
      <c r="N2692" t="s">
        <v>242</v>
      </c>
      <c r="O2692">
        <v>6300000</v>
      </c>
      <c r="P2692">
        <v>0</v>
      </c>
      <c r="Q2692" t="s">
        <v>36</v>
      </c>
      <c r="T2692" t="s">
        <v>60</v>
      </c>
      <c r="U2692" t="s">
        <v>1156</v>
      </c>
      <c r="V2692" t="s">
        <v>1156</v>
      </c>
      <c r="W2692" t="s">
        <v>1156</v>
      </c>
      <c r="X2692" t="s">
        <v>1156</v>
      </c>
      <c r="AE2692" t="s">
        <v>41</v>
      </c>
    </row>
    <row r="2693" spans="1:31" x14ac:dyDescent="0.25">
      <c r="A2693">
        <v>2019</v>
      </c>
      <c r="B2693">
        <v>3</v>
      </c>
      <c r="C2693">
        <v>23</v>
      </c>
      <c r="D2693">
        <v>1</v>
      </c>
      <c r="E2693">
        <v>1</v>
      </c>
      <c r="F2693">
        <v>4300</v>
      </c>
      <c r="G2693">
        <v>0</v>
      </c>
      <c r="H2693" t="s">
        <v>1156</v>
      </c>
      <c r="I2693" t="s">
        <v>1156</v>
      </c>
      <c r="J2693" t="s">
        <v>34</v>
      </c>
      <c r="K2693">
        <v>7600000</v>
      </c>
      <c r="L2693">
        <v>111</v>
      </c>
      <c r="M2693">
        <v>30</v>
      </c>
      <c r="N2693" t="s">
        <v>1162</v>
      </c>
      <c r="O2693">
        <v>7600000</v>
      </c>
      <c r="P2693">
        <v>0</v>
      </c>
      <c r="Q2693" t="s">
        <v>36</v>
      </c>
      <c r="T2693" t="s">
        <v>60</v>
      </c>
      <c r="U2693" t="s">
        <v>1156</v>
      </c>
      <c r="V2693" t="s">
        <v>1156</v>
      </c>
      <c r="W2693" t="s">
        <v>1156</v>
      </c>
      <c r="X2693" t="s">
        <v>1156</v>
      </c>
      <c r="AE2693" t="s">
        <v>41</v>
      </c>
    </row>
    <row r="2694" spans="1:31" x14ac:dyDescent="0.25">
      <c r="A2694">
        <v>2019</v>
      </c>
      <c r="B2694">
        <v>3</v>
      </c>
      <c r="C2694">
        <v>23</v>
      </c>
      <c r="D2694">
        <v>1</v>
      </c>
      <c r="E2694">
        <v>1</v>
      </c>
      <c r="F2694">
        <v>13000</v>
      </c>
      <c r="G2694">
        <v>0</v>
      </c>
      <c r="H2694" t="s">
        <v>1156</v>
      </c>
      <c r="I2694" t="s">
        <v>1156</v>
      </c>
      <c r="J2694" t="s">
        <v>34</v>
      </c>
      <c r="K2694">
        <v>7600000</v>
      </c>
      <c r="L2694">
        <v>111</v>
      </c>
      <c r="M2694">
        <v>30</v>
      </c>
      <c r="N2694" t="s">
        <v>1162</v>
      </c>
      <c r="O2694">
        <v>7600000</v>
      </c>
      <c r="P2694">
        <v>0</v>
      </c>
      <c r="Q2694" t="s">
        <v>36</v>
      </c>
      <c r="T2694" t="s">
        <v>60</v>
      </c>
      <c r="U2694" t="s">
        <v>1156</v>
      </c>
      <c r="V2694" t="s">
        <v>1156</v>
      </c>
      <c r="W2694" t="s">
        <v>1156</v>
      </c>
      <c r="X2694" t="s">
        <v>1156</v>
      </c>
      <c r="AE2694" t="s">
        <v>41</v>
      </c>
    </row>
    <row r="2695" spans="1:31" x14ac:dyDescent="0.25">
      <c r="A2695">
        <v>2019</v>
      </c>
      <c r="B2695">
        <v>3</v>
      </c>
      <c r="C2695">
        <v>23</v>
      </c>
      <c r="D2695">
        <v>1</v>
      </c>
      <c r="E2695">
        <v>1</v>
      </c>
      <c r="F2695">
        <v>14000</v>
      </c>
      <c r="G2695">
        <v>0</v>
      </c>
      <c r="H2695" t="s">
        <v>1156</v>
      </c>
      <c r="I2695" t="s">
        <v>1156</v>
      </c>
      <c r="J2695" t="s">
        <v>34</v>
      </c>
      <c r="K2695">
        <v>5900000</v>
      </c>
      <c r="L2695">
        <v>111</v>
      </c>
      <c r="M2695">
        <v>10</v>
      </c>
      <c r="N2695" t="s">
        <v>104</v>
      </c>
      <c r="O2695">
        <v>5900000</v>
      </c>
      <c r="P2695">
        <v>0</v>
      </c>
      <c r="Q2695" t="s">
        <v>36</v>
      </c>
      <c r="T2695" t="s">
        <v>37</v>
      </c>
      <c r="U2695" t="s">
        <v>1156</v>
      </c>
      <c r="V2695" t="s">
        <v>1156</v>
      </c>
      <c r="W2695" t="s">
        <v>1156</v>
      </c>
      <c r="X2695" t="s">
        <v>1156</v>
      </c>
      <c r="AE2695" t="s">
        <v>41</v>
      </c>
    </row>
    <row r="2696" spans="1:31" x14ac:dyDescent="0.25">
      <c r="A2696">
        <v>2019</v>
      </c>
      <c r="B2696">
        <v>3</v>
      </c>
      <c r="C2696">
        <v>23</v>
      </c>
      <c r="D2696">
        <v>1</v>
      </c>
      <c r="E2696">
        <v>1</v>
      </c>
      <c r="F2696">
        <v>14000</v>
      </c>
      <c r="G2696">
        <v>0</v>
      </c>
      <c r="H2696" t="s">
        <v>1156</v>
      </c>
      <c r="I2696" t="s">
        <v>1156</v>
      </c>
      <c r="J2696" t="s">
        <v>34</v>
      </c>
      <c r="K2696">
        <v>5900000</v>
      </c>
      <c r="L2696">
        <v>111</v>
      </c>
      <c r="M2696">
        <v>10</v>
      </c>
      <c r="N2696" t="s">
        <v>104</v>
      </c>
      <c r="O2696">
        <v>5900000</v>
      </c>
      <c r="P2696">
        <v>0</v>
      </c>
      <c r="Q2696" t="s">
        <v>36</v>
      </c>
      <c r="T2696" t="s">
        <v>37</v>
      </c>
      <c r="U2696" t="s">
        <v>1156</v>
      </c>
      <c r="V2696" t="s">
        <v>1156</v>
      </c>
      <c r="W2696" t="s">
        <v>1156</v>
      </c>
      <c r="X2696" t="s">
        <v>1156</v>
      </c>
      <c r="AE2696" t="s">
        <v>41</v>
      </c>
    </row>
    <row r="2697" spans="1:31" x14ac:dyDescent="0.25">
      <c r="A2697">
        <v>2019</v>
      </c>
      <c r="B2697">
        <v>3</v>
      </c>
      <c r="C2697">
        <v>23</v>
      </c>
      <c r="D2697">
        <v>1</v>
      </c>
      <c r="E2697">
        <v>1</v>
      </c>
      <c r="F2697">
        <v>14000</v>
      </c>
      <c r="G2697">
        <v>0</v>
      </c>
      <c r="H2697" t="s">
        <v>1156</v>
      </c>
      <c r="I2697" t="s">
        <v>1156</v>
      </c>
      <c r="J2697" t="s">
        <v>34</v>
      </c>
      <c r="K2697">
        <v>5900000</v>
      </c>
      <c r="L2697">
        <v>111</v>
      </c>
      <c r="M2697">
        <v>10</v>
      </c>
      <c r="N2697" t="s">
        <v>104</v>
      </c>
      <c r="O2697">
        <v>5900000</v>
      </c>
      <c r="P2697">
        <v>0</v>
      </c>
      <c r="Q2697" t="s">
        <v>36</v>
      </c>
      <c r="T2697" t="s">
        <v>37</v>
      </c>
      <c r="U2697" t="s">
        <v>1156</v>
      </c>
      <c r="V2697" t="s">
        <v>1156</v>
      </c>
      <c r="W2697" t="s">
        <v>1156</v>
      </c>
      <c r="X2697" t="s">
        <v>1156</v>
      </c>
      <c r="AE2697" t="s">
        <v>41</v>
      </c>
    </row>
    <row r="2698" spans="1:31" x14ac:dyDescent="0.25">
      <c r="A2698">
        <v>2019</v>
      </c>
      <c r="B2698">
        <v>3</v>
      </c>
      <c r="C2698">
        <v>23</v>
      </c>
      <c r="D2698">
        <v>1</v>
      </c>
      <c r="E2698">
        <v>1</v>
      </c>
      <c r="F2698">
        <v>14000</v>
      </c>
      <c r="G2698">
        <v>0</v>
      </c>
      <c r="H2698" t="s">
        <v>1156</v>
      </c>
      <c r="I2698" t="s">
        <v>1156</v>
      </c>
      <c r="J2698" t="s">
        <v>34</v>
      </c>
      <c r="K2698">
        <v>5900000</v>
      </c>
      <c r="L2698">
        <v>111</v>
      </c>
      <c r="M2698">
        <v>10</v>
      </c>
      <c r="N2698" t="s">
        <v>104</v>
      </c>
      <c r="O2698">
        <v>5900000</v>
      </c>
      <c r="P2698">
        <v>0</v>
      </c>
      <c r="Q2698" t="s">
        <v>36</v>
      </c>
      <c r="T2698" t="s">
        <v>37</v>
      </c>
      <c r="U2698" t="s">
        <v>1156</v>
      </c>
      <c r="V2698" t="s">
        <v>1156</v>
      </c>
      <c r="W2698" t="s">
        <v>1156</v>
      </c>
      <c r="X2698" t="s">
        <v>1156</v>
      </c>
      <c r="AE2698" t="s">
        <v>41</v>
      </c>
    </row>
    <row r="2699" spans="1:31" x14ac:dyDescent="0.25">
      <c r="A2699">
        <v>2019</v>
      </c>
      <c r="B2699">
        <v>3</v>
      </c>
      <c r="C2699">
        <v>23</v>
      </c>
      <c r="D2699">
        <v>1</v>
      </c>
      <c r="E2699">
        <v>1</v>
      </c>
      <c r="F2699">
        <v>14000</v>
      </c>
      <c r="G2699">
        <v>0</v>
      </c>
      <c r="H2699" t="s">
        <v>1156</v>
      </c>
      <c r="I2699" t="s">
        <v>1156</v>
      </c>
      <c r="J2699" t="s">
        <v>34</v>
      </c>
      <c r="K2699">
        <v>5900000</v>
      </c>
      <c r="L2699">
        <v>111</v>
      </c>
      <c r="M2699">
        <v>10</v>
      </c>
      <c r="N2699" t="s">
        <v>104</v>
      </c>
      <c r="O2699">
        <v>5900000</v>
      </c>
      <c r="P2699">
        <v>0</v>
      </c>
      <c r="Q2699" t="s">
        <v>36</v>
      </c>
      <c r="T2699" t="s">
        <v>37</v>
      </c>
      <c r="U2699" t="s">
        <v>1156</v>
      </c>
      <c r="V2699" t="s">
        <v>1156</v>
      </c>
      <c r="W2699" t="s">
        <v>1156</v>
      </c>
      <c r="X2699" t="s">
        <v>1156</v>
      </c>
      <c r="AE2699" t="s">
        <v>41</v>
      </c>
    </row>
    <row r="2700" spans="1:31" x14ac:dyDescent="0.25">
      <c r="A2700">
        <v>2019</v>
      </c>
      <c r="B2700">
        <v>3</v>
      </c>
      <c r="C2700">
        <v>23</v>
      </c>
      <c r="D2700">
        <v>1</v>
      </c>
      <c r="E2700">
        <v>1</v>
      </c>
      <c r="F2700">
        <v>15000</v>
      </c>
      <c r="G2700">
        <v>0</v>
      </c>
      <c r="H2700" t="s">
        <v>1156</v>
      </c>
      <c r="I2700" t="s">
        <v>1156</v>
      </c>
      <c r="J2700" t="s">
        <v>34</v>
      </c>
      <c r="K2700">
        <v>5300000</v>
      </c>
      <c r="L2700">
        <v>111</v>
      </c>
      <c r="M2700">
        <v>10</v>
      </c>
      <c r="N2700" t="s">
        <v>250</v>
      </c>
      <c r="O2700">
        <v>5300000</v>
      </c>
      <c r="P2700">
        <v>0</v>
      </c>
      <c r="Q2700" t="s">
        <v>36</v>
      </c>
      <c r="T2700" t="s">
        <v>37</v>
      </c>
      <c r="U2700" t="s">
        <v>1156</v>
      </c>
      <c r="V2700" t="s">
        <v>1156</v>
      </c>
      <c r="W2700" t="s">
        <v>1156</v>
      </c>
      <c r="X2700" t="s">
        <v>1156</v>
      </c>
      <c r="AE2700" t="s">
        <v>41</v>
      </c>
    </row>
    <row r="2701" spans="1:31" x14ac:dyDescent="0.25">
      <c r="A2701">
        <v>2019</v>
      </c>
      <c r="B2701">
        <v>3</v>
      </c>
      <c r="C2701">
        <v>23</v>
      </c>
      <c r="D2701">
        <v>1</v>
      </c>
      <c r="E2701">
        <v>1</v>
      </c>
      <c r="F2701">
        <v>11000</v>
      </c>
      <c r="G2701">
        <v>0</v>
      </c>
      <c r="H2701" t="s">
        <v>1156</v>
      </c>
      <c r="I2701" t="s">
        <v>1156</v>
      </c>
      <c r="J2701" t="s">
        <v>34</v>
      </c>
      <c r="K2701">
        <v>8800000</v>
      </c>
      <c r="L2701">
        <v>111</v>
      </c>
      <c r="M2701">
        <v>30</v>
      </c>
      <c r="N2701" t="s">
        <v>747</v>
      </c>
      <c r="O2701">
        <v>8800000</v>
      </c>
      <c r="P2701">
        <v>0</v>
      </c>
      <c r="Q2701" t="s">
        <v>36</v>
      </c>
      <c r="T2701" t="s">
        <v>37</v>
      </c>
      <c r="U2701" t="s">
        <v>1156</v>
      </c>
      <c r="V2701" t="s">
        <v>1156</v>
      </c>
      <c r="W2701" t="s">
        <v>1156</v>
      </c>
      <c r="X2701" t="s">
        <v>1156</v>
      </c>
      <c r="AE2701" t="s">
        <v>41</v>
      </c>
    </row>
    <row r="2702" spans="1:31" x14ac:dyDescent="0.25">
      <c r="A2702">
        <v>2019</v>
      </c>
      <c r="B2702">
        <v>3</v>
      </c>
      <c r="C2702">
        <v>23</v>
      </c>
      <c r="D2702">
        <v>1</v>
      </c>
      <c r="E2702">
        <v>1</v>
      </c>
      <c r="F2702">
        <v>16000</v>
      </c>
      <c r="G2702">
        <v>0</v>
      </c>
      <c r="H2702" t="s">
        <v>1156</v>
      </c>
      <c r="I2702" t="s">
        <v>1156</v>
      </c>
      <c r="J2702" t="s">
        <v>34</v>
      </c>
      <c r="K2702">
        <v>5900000</v>
      </c>
      <c r="L2702">
        <v>111</v>
      </c>
      <c r="M2702">
        <v>30</v>
      </c>
      <c r="N2702" t="s">
        <v>104</v>
      </c>
      <c r="O2702">
        <v>5900000</v>
      </c>
      <c r="P2702">
        <v>0</v>
      </c>
      <c r="Q2702" t="s">
        <v>36</v>
      </c>
      <c r="T2702" t="s">
        <v>37</v>
      </c>
      <c r="U2702" t="s">
        <v>1156</v>
      </c>
      <c r="V2702" t="s">
        <v>1156</v>
      </c>
      <c r="W2702" t="s">
        <v>1156</v>
      </c>
      <c r="X2702" t="s">
        <v>1156</v>
      </c>
      <c r="AE2702" t="s">
        <v>41</v>
      </c>
    </row>
    <row r="2703" spans="1:31" x14ac:dyDescent="0.25">
      <c r="A2703">
        <v>2019</v>
      </c>
      <c r="B2703">
        <v>3</v>
      </c>
      <c r="C2703">
        <v>23</v>
      </c>
      <c r="D2703">
        <v>1</v>
      </c>
      <c r="E2703">
        <v>1</v>
      </c>
      <c r="F2703">
        <v>18000</v>
      </c>
      <c r="G2703">
        <v>0</v>
      </c>
      <c r="H2703" t="s">
        <v>1156</v>
      </c>
      <c r="I2703" t="s">
        <v>1156</v>
      </c>
      <c r="J2703" t="s">
        <v>34</v>
      </c>
      <c r="K2703">
        <v>5900000</v>
      </c>
      <c r="L2703">
        <v>111</v>
      </c>
      <c r="M2703">
        <v>10</v>
      </c>
      <c r="N2703" t="s">
        <v>104</v>
      </c>
      <c r="O2703">
        <v>5900000</v>
      </c>
      <c r="P2703">
        <v>0</v>
      </c>
      <c r="Q2703" t="s">
        <v>36</v>
      </c>
      <c r="T2703" t="s">
        <v>37</v>
      </c>
      <c r="U2703" t="s">
        <v>1156</v>
      </c>
      <c r="V2703" t="s">
        <v>1156</v>
      </c>
      <c r="W2703" t="s">
        <v>1156</v>
      </c>
      <c r="X2703" t="s">
        <v>1156</v>
      </c>
      <c r="AE2703" t="s">
        <v>41</v>
      </c>
    </row>
    <row r="2704" spans="1:31" x14ac:dyDescent="0.25">
      <c r="A2704">
        <v>2019</v>
      </c>
      <c r="B2704">
        <v>3</v>
      </c>
      <c r="C2704">
        <v>23</v>
      </c>
      <c r="D2704">
        <v>1</v>
      </c>
      <c r="E2704">
        <v>1</v>
      </c>
      <c r="F2704">
        <v>18000</v>
      </c>
      <c r="G2704">
        <v>0</v>
      </c>
      <c r="H2704" t="s">
        <v>1156</v>
      </c>
      <c r="I2704" t="s">
        <v>1156</v>
      </c>
      <c r="J2704" t="s">
        <v>34</v>
      </c>
      <c r="K2704">
        <v>5900000</v>
      </c>
      <c r="L2704">
        <v>111</v>
      </c>
      <c r="M2704">
        <v>10</v>
      </c>
      <c r="N2704" t="s">
        <v>104</v>
      </c>
      <c r="O2704">
        <v>5900000</v>
      </c>
      <c r="P2704">
        <v>0</v>
      </c>
      <c r="Q2704" t="s">
        <v>36</v>
      </c>
      <c r="T2704" t="s">
        <v>37</v>
      </c>
      <c r="U2704" t="s">
        <v>1156</v>
      </c>
      <c r="V2704" t="s">
        <v>1156</v>
      </c>
      <c r="W2704" t="s">
        <v>1156</v>
      </c>
      <c r="X2704" t="s">
        <v>1156</v>
      </c>
      <c r="AE2704" t="s">
        <v>41</v>
      </c>
    </row>
    <row r="2705" spans="1:31" x14ac:dyDescent="0.25">
      <c r="A2705">
        <v>2019</v>
      </c>
      <c r="B2705">
        <v>3</v>
      </c>
      <c r="C2705">
        <v>23</v>
      </c>
      <c r="D2705">
        <v>1</v>
      </c>
      <c r="E2705">
        <v>1</v>
      </c>
      <c r="F2705">
        <v>18000</v>
      </c>
      <c r="G2705">
        <v>0</v>
      </c>
      <c r="H2705" t="s">
        <v>1156</v>
      </c>
      <c r="I2705" t="s">
        <v>1156</v>
      </c>
      <c r="J2705" t="s">
        <v>34</v>
      </c>
      <c r="K2705">
        <v>5900000</v>
      </c>
      <c r="L2705">
        <v>111</v>
      </c>
      <c r="M2705">
        <v>10</v>
      </c>
      <c r="N2705" t="s">
        <v>104</v>
      </c>
      <c r="O2705">
        <v>5900000</v>
      </c>
      <c r="P2705">
        <v>0</v>
      </c>
      <c r="Q2705" t="s">
        <v>36</v>
      </c>
      <c r="T2705" t="s">
        <v>37</v>
      </c>
      <c r="U2705" t="s">
        <v>1156</v>
      </c>
      <c r="V2705" t="s">
        <v>1156</v>
      </c>
      <c r="W2705" t="s">
        <v>1156</v>
      </c>
      <c r="X2705" t="s">
        <v>1156</v>
      </c>
      <c r="AE2705" t="s">
        <v>41</v>
      </c>
    </row>
    <row r="2706" spans="1:31" x14ac:dyDescent="0.25">
      <c r="A2706">
        <v>2019</v>
      </c>
      <c r="B2706">
        <v>3</v>
      </c>
      <c r="C2706">
        <v>23</v>
      </c>
      <c r="D2706">
        <v>1</v>
      </c>
      <c r="E2706">
        <v>1</v>
      </c>
      <c r="F2706">
        <v>18000</v>
      </c>
      <c r="G2706">
        <v>0</v>
      </c>
      <c r="H2706" t="s">
        <v>1156</v>
      </c>
      <c r="I2706" t="s">
        <v>1156</v>
      </c>
      <c r="J2706" t="s">
        <v>34</v>
      </c>
      <c r="K2706">
        <v>5900000</v>
      </c>
      <c r="L2706">
        <v>111</v>
      </c>
      <c r="M2706">
        <v>10</v>
      </c>
      <c r="N2706" t="s">
        <v>104</v>
      </c>
      <c r="O2706">
        <v>5900000</v>
      </c>
      <c r="P2706">
        <v>0</v>
      </c>
      <c r="Q2706" t="s">
        <v>36</v>
      </c>
      <c r="T2706" t="s">
        <v>37</v>
      </c>
      <c r="U2706" t="s">
        <v>1156</v>
      </c>
      <c r="V2706" t="s">
        <v>1156</v>
      </c>
      <c r="W2706" t="s">
        <v>1156</v>
      </c>
      <c r="X2706" t="s">
        <v>1156</v>
      </c>
      <c r="AE2706" t="s">
        <v>41</v>
      </c>
    </row>
    <row r="2707" spans="1:31" x14ac:dyDescent="0.25">
      <c r="A2707">
        <v>2019</v>
      </c>
      <c r="B2707">
        <v>3</v>
      </c>
      <c r="C2707">
        <v>23</v>
      </c>
      <c r="D2707">
        <v>1</v>
      </c>
      <c r="E2707">
        <v>1</v>
      </c>
      <c r="F2707">
        <v>5100</v>
      </c>
      <c r="G2707">
        <v>0</v>
      </c>
      <c r="H2707" t="s">
        <v>1156</v>
      </c>
      <c r="I2707" t="s">
        <v>1156</v>
      </c>
      <c r="J2707" t="s">
        <v>34</v>
      </c>
      <c r="K2707">
        <v>5900000</v>
      </c>
      <c r="L2707">
        <v>111</v>
      </c>
      <c r="M2707">
        <v>30</v>
      </c>
      <c r="N2707" t="s">
        <v>104</v>
      </c>
      <c r="O2707">
        <v>5900000</v>
      </c>
      <c r="P2707">
        <v>0</v>
      </c>
      <c r="Q2707" t="s">
        <v>36</v>
      </c>
      <c r="T2707" t="s">
        <v>37</v>
      </c>
      <c r="U2707" t="s">
        <v>1156</v>
      </c>
      <c r="V2707" t="s">
        <v>1156</v>
      </c>
      <c r="W2707" t="s">
        <v>1156</v>
      </c>
      <c r="X2707" t="s">
        <v>1156</v>
      </c>
      <c r="AE2707" t="s">
        <v>41</v>
      </c>
    </row>
    <row r="2708" spans="1:31" x14ac:dyDescent="0.25">
      <c r="A2708">
        <v>2019</v>
      </c>
      <c r="B2708">
        <v>3</v>
      </c>
      <c r="C2708">
        <v>23</v>
      </c>
      <c r="D2708">
        <v>1</v>
      </c>
      <c r="E2708">
        <v>1</v>
      </c>
      <c r="F2708">
        <v>5100</v>
      </c>
      <c r="G2708">
        <v>0</v>
      </c>
      <c r="H2708" t="s">
        <v>1156</v>
      </c>
      <c r="I2708" t="s">
        <v>1156</v>
      </c>
      <c r="J2708" t="s">
        <v>34</v>
      </c>
      <c r="K2708">
        <v>5900000</v>
      </c>
      <c r="L2708">
        <v>111</v>
      </c>
      <c r="M2708">
        <v>30</v>
      </c>
      <c r="N2708" t="s">
        <v>104</v>
      </c>
      <c r="O2708">
        <v>5900000</v>
      </c>
      <c r="P2708">
        <v>0</v>
      </c>
      <c r="Q2708" t="s">
        <v>36</v>
      </c>
      <c r="T2708" t="s">
        <v>37</v>
      </c>
      <c r="U2708" t="s">
        <v>1156</v>
      </c>
      <c r="V2708" t="s">
        <v>1156</v>
      </c>
      <c r="W2708" t="s">
        <v>1156</v>
      </c>
      <c r="X2708" t="s">
        <v>1156</v>
      </c>
      <c r="AE2708" t="s">
        <v>41</v>
      </c>
    </row>
    <row r="2709" spans="1:31" x14ac:dyDescent="0.25">
      <c r="A2709">
        <v>2019</v>
      </c>
      <c r="B2709">
        <v>3</v>
      </c>
      <c r="C2709">
        <v>23</v>
      </c>
      <c r="D2709">
        <v>1</v>
      </c>
      <c r="E2709">
        <v>1</v>
      </c>
      <c r="F2709">
        <v>5100</v>
      </c>
      <c r="G2709">
        <v>0</v>
      </c>
      <c r="H2709" t="s">
        <v>1156</v>
      </c>
      <c r="I2709" t="s">
        <v>1156</v>
      </c>
      <c r="J2709" t="s">
        <v>34</v>
      </c>
      <c r="K2709">
        <v>5900000</v>
      </c>
      <c r="L2709">
        <v>111</v>
      </c>
      <c r="M2709">
        <v>30</v>
      </c>
      <c r="N2709" t="s">
        <v>104</v>
      </c>
      <c r="O2709">
        <v>5900000</v>
      </c>
      <c r="P2709">
        <v>0</v>
      </c>
      <c r="Q2709" t="s">
        <v>36</v>
      </c>
      <c r="T2709" t="s">
        <v>37</v>
      </c>
      <c r="U2709" t="s">
        <v>1156</v>
      </c>
      <c r="V2709" t="s">
        <v>1156</v>
      </c>
      <c r="W2709" t="s">
        <v>1156</v>
      </c>
      <c r="X2709" t="s">
        <v>1156</v>
      </c>
      <c r="AE2709" t="s">
        <v>41</v>
      </c>
    </row>
    <row r="2710" spans="1:31" x14ac:dyDescent="0.25">
      <c r="A2710">
        <v>2019</v>
      </c>
      <c r="B2710">
        <v>3</v>
      </c>
      <c r="C2710">
        <v>23</v>
      </c>
      <c r="D2710">
        <v>1</v>
      </c>
      <c r="E2710">
        <v>1</v>
      </c>
      <c r="F2710">
        <v>5100</v>
      </c>
      <c r="G2710">
        <v>0</v>
      </c>
      <c r="H2710" t="s">
        <v>1156</v>
      </c>
      <c r="I2710" t="s">
        <v>1156</v>
      </c>
      <c r="J2710" t="s">
        <v>34</v>
      </c>
      <c r="K2710">
        <v>5900000</v>
      </c>
      <c r="L2710">
        <v>111</v>
      </c>
      <c r="M2710">
        <v>30</v>
      </c>
      <c r="N2710" t="s">
        <v>104</v>
      </c>
      <c r="O2710">
        <v>5900000</v>
      </c>
      <c r="P2710">
        <v>0</v>
      </c>
      <c r="Q2710" t="s">
        <v>36</v>
      </c>
      <c r="T2710" t="s">
        <v>37</v>
      </c>
      <c r="U2710" t="s">
        <v>1156</v>
      </c>
      <c r="V2710" t="s">
        <v>1156</v>
      </c>
      <c r="W2710" t="s">
        <v>1156</v>
      </c>
      <c r="X2710" t="s">
        <v>1156</v>
      </c>
      <c r="AE2710" t="s">
        <v>41</v>
      </c>
    </row>
    <row r="2711" spans="1:31" x14ac:dyDescent="0.25">
      <c r="A2711">
        <v>2019</v>
      </c>
      <c r="B2711">
        <v>3</v>
      </c>
      <c r="C2711">
        <v>23</v>
      </c>
      <c r="D2711">
        <v>1</v>
      </c>
      <c r="E2711">
        <v>1</v>
      </c>
      <c r="F2711">
        <v>22000</v>
      </c>
      <c r="G2711">
        <v>0</v>
      </c>
      <c r="H2711" t="s">
        <v>1156</v>
      </c>
      <c r="I2711" t="s">
        <v>1156</v>
      </c>
      <c r="J2711" t="s">
        <v>34</v>
      </c>
      <c r="K2711">
        <v>7000000</v>
      </c>
      <c r="L2711">
        <v>111</v>
      </c>
      <c r="M2711">
        <v>10</v>
      </c>
      <c r="N2711" t="s">
        <v>320</v>
      </c>
      <c r="O2711">
        <v>7000000</v>
      </c>
      <c r="P2711">
        <v>0</v>
      </c>
      <c r="Q2711" t="s">
        <v>36</v>
      </c>
      <c r="T2711" t="s">
        <v>80</v>
      </c>
      <c r="U2711" t="s">
        <v>1156</v>
      </c>
      <c r="V2711" t="s">
        <v>1156</v>
      </c>
      <c r="W2711" t="s">
        <v>1156</v>
      </c>
      <c r="X2711" t="s">
        <v>1156</v>
      </c>
      <c r="AE2711" t="s">
        <v>41</v>
      </c>
    </row>
    <row r="2712" spans="1:31" x14ac:dyDescent="0.25">
      <c r="A2712">
        <v>2019</v>
      </c>
      <c r="B2712">
        <v>3</v>
      </c>
      <c r="C2712">
        <v>23</v>
      </c>
      <c r="D2712">
        <v>1</v>
      </c>
      <c r="E2712">
        <v>1</v>
      </c>
      <c r="F2712">
        <v>23000</v>
      </c>
      <c r="G2712">
        <v>0</v>
      </c>
      <c r="H2712" t="s">
        <v>1156</v>
      </c>
      <c r="I2712" t="s">
        <v>1156</v>
      </c>
      <c r="J2712" t="s">
        <v>34</v>
      </c>
      <c r="K2712">
        <v>5600000</v>
      </c>
      <c r="L2712">
        <v>111</v>
      </c>
      <c r="M2712">
        <v>10</v>
      </c>
      <c r="N2712" t="s">
        <v>1163</v>
      </c>
      <c r="O2712">
        <v>5600000</v>
      </c>
      <c r="P2712">
        <v>0</v>
      </c>
      <c r="Q2712" t="s">
        <v>36</v>
      </c>
      <c r="T2712" t="s">
        <v>80</v>
      </c>
      <c r="U2712" t="s">
        <v>1156</v>
      </c>
      <c r="V2712" t="s">
        <v>1156</v>
      </c>
      <c r="W2712" t="s">
        <v>1156</v>
      </c>
      <c r="X2712" t="s">
        <v>1156</v>
      </c>
      <c r="AE2712" t="s">
        <v>41</v>
      </c>
    </row>
    <row r="2713" spans="1:31" x14ac:dyDescent="0.25">
      <c r="A2713">
        <v>2019</v>
      </c>
      <c r="B2713">
        <v>3</v>
      </c>
      <c r="C2713">
        <v>23</v>
      </c>
      <c r="D2713">
        <v>1</v>
      </c>
      <c r="E2713">
        <v>1</v>
      </c>
      <c r="F2713">
        <v>32000</v>
      </c>
      <c r="G2713">
        <v>0</v>
      </c>
      <c r="H2713" t="s">
        <v>1156</v>
      </c>
      <c r="I2713" t="s">
        <v>1156</v>
      </c>
      <c r="J2713" t="s">
        <v>34</v>
      </c>
      <c r="K2713">
        <v>7000000</v>
      </c>
      <c r="L2713">
        <v>111</v>
      </c>
      <c r="M2713">
        <v>10</v>
      </c>
      <c r="N2713" t="s">
        <v>320</v>
      </c>
      <c r="O2713">
        <v>7000000</v>
      </c>
      <c r="P2713">
        <v>0</v>
      </c>
      <c r="Q2713" t="s">
        <v>36</v>
      </c>
      <c r="T2713" t="s">
        <v>80</v>
      </c>
      <c r="U2713" t="s">
        <v>1156</v>
      </c>
      <c r="V2713" t="s">
        <v>1156</v>
      </c>
      <c r="W2713" t="s">
        <v>1156</v>
      </c>
      <c r="X2713" t="s">
        <v>1156</v>
      </c>
      <c r="AE2713" t="s">
        <v>41</v>
      </c>
    </row>
    <row r="2714" spans="1:31" x14ac:dyDescent="0.25">
      <c r="A2714">
        <v>2019</v>
      </c>
      <c r="B2714">
        <v>3</v>
      </c>
      <c r="C2714">
        <v>23</v>
      </c>
      <c r="D2714">
        <v>1</v>
      </c>
      <c r="E2714">
        <v>1</v>
      </c>
      <c r="F2714">
        <v>24000</v>
      </c>
      <c r="G2714">
        <v>0</v>
      </c>
      <c r="H2714" t="s">
        <v>1156</v>
      </c>
      <c r="I2714" t="s">
        <v>1156</v>
      </c>
      <c r="J2714" t="s">
        <v>34</v>
      </c>
      <c r="K2714">
        <v>5200000</v>
      </c>
      <c r="L2714">
        <v>111</v>
      </c>
      <c r="M2714">
        <v>10</v>
      </c>
      <c r="N2714" t="s">
        <v>854</v>
      </c>
      <c r="O2714">
        <v>5200000</v>
      </c>
      <c r="P2714">
        <v>0</v>
      </c>
      <c r="Q2714" t="s">
        <v>36</v>
      </c>
      <c r="T2714" t="s">
        <v>73</v>
      </c>
      <c r="U2714" t="s">
        <v>1156</v>
      </c>
      <c r="V2714" t="s">
        <v>1156</v>
      </c>
      <c r="W2714" t="s">
        <v>1156</v>
      </c>
      <c r="X2714" t="s">
        <v>1156</v>
      </c>
      <c r="AE2714" t="s">
        <v>41</v>
      </c>
    </row>
    <row r="2715" spans="1:31" x14ac:dyDescent="0.25">
      <c r="A2715">
        <v>2019</v>
      </c>
      <c r="B2715">
        <v>3</v>
      </c>
      <c r="C2715">
        <v>23</v>
      </c>
      <c r="D2715">
        <v>1</v>
      </c>
      <c r="E2715">
        <v>1</v>
      </c>
      <c r="F2715">
        <v>41000</v>
      </c>
      <c r="G2715">
        <v>0</v>
      </c>
      <c r="H2715" t="s">
        <v>1156</v>
      </c>
      <c r="I2715" t="s">
        <v>1156</v>
      </c>
      <c r="J2715" t="s">
        <v>34</v>
      </c>
      <c r="K2715">
        <v>5300000</v>
      </c>
      <c r="L2715">
        <v>111</v>
      </c>
      <c r="M2715">
        <v>10</v>
      </c>
      <c r="N2715" t="s">
        <v>652</v>
      </c>
      <c r="O2715">
        <v>5300000</v>
      </c>
      <c r="P2715">
        <v>0</v>
      </c>
      <c r="Q2715" t="s">
        <v>36</v>
      </c>
      <c r="T2715" t="s">
        <v>73</v>
      </c>
      <c r="U2715" t="s">
        <v>1156</v>
      </c>
      <c r="V2715" t="s">
        <v>1156</v>
      </c>
      <c r="W2715" t="s">
        <v>1156</v>
      </c>
      <c r="X2715" t="s">
        <v>1156</v>
      </c>
      <c r="AE2715" t="s">
        <v>41</v>
      </c>
    </row>
    <row r="2716" spans="1:31" x14ac:dyDescent="0.25">
      <c r="A2716">
        <v>2019</v>
      </c>
      <c r="B2716">
        <v>3</v>
      </c>
      <c r="C2716">
        <v>23</v>
      </c>
      <c r="D2716">
        <v>1</v>
      </c>
      <c r="E2716">
        <v>1</v>
      </c>
      <c r="F2716">
        <v>18000</v>
      </c>
      <c r="G2716">
        <v>0</v>
      </c>
      <c r="H2716" t="s">
        <v>1156</v>
      </c>
      <c r="I2716" t="s">
        <v>1156</v>
      </c>
      <c r="J2716" t="s">
        <v>34</v>
      </c>
      <c r="K2716">
        <v>5300000</v>
      </c>
      <c r="L2716">
        <v>111</v>
      </c>
      <c r="M2716">
        <v>30</v>
      </c>
      <c r="N2716" t="s">
        <v>652</v>
      </c>
      <c r="O2716">
        <v>5300000</v>
      </c>
      <c r="P2716">
        <v>0</v>
      </c>
      <c r="Q2716" t="s">
        <v>36</v>
      </c>
      <c r="T2716" t="s">
        <v>73</v>
      </c>
      <c r="U2716" t="s">
        <v>1156</v>
      </c>
      <c r="V2716" t="s">
        <v>1156</v>
      </c>
      <c r="W2716" t="s">
        <v>1156</v>
      </c>
      <c r="X2716" t="s">
        <v>1156</v>
      </c>
      <c r="AE2716" t="s">
        <v>41</v>
      </c>
    </row>
    <row r="2717" spans="1:31" x14ac:dyDescent="0.25">
      <c r="A2717">
        <v>2019</v>
      </c>
      <c r="B2717">
        <v>3</v>
      </c>
      <c r="C2717">
        <v>23</v>
      </c>
      <c r="D2717">
        <v>1</v>
      </c>
      <c r="E2717">
        <v>1</v>
      </c>
      <c r="F2717">
        <v>0</v>
      </c>
      <c r="G2717">
        <v>385473</v>
      </c>
      <c r="H2717" t="s">
        <v>1164</v>
      </c>
      <c r="I2717" t="s">
        <v>1165</v>
      </c>
      <c r="J2717" t="s">
        <v>1166</v>
      </c>
      <c r="K2717">
        <f>O2717+O2718+O2719+O2720+O2721+O2722+O2723</f>
        <v>385473</v>
      </c>
      <c r="L2717">
        <v>113</v>
      </c>
      <c r="M2717">
        <v>30</v>
      </c>
      <c r="N2717" t="s">
        <v>1167</v>
      </c>
      <c r="O2717">
        <v>0</v>
      </c>
      <c r="P2717">
        <v>0</v>
      </c>
      <c r="Q2717" t="s">
        <v>42</v>
      </c>
      <c r="R2717" t="s">
        <v>421</v>
      </c>
      <c r="S2717" t="s">
        <v>1168</v>
      </c>
      <c r="T2717" t="s">
        <v>1428</v>
      </c>
      <c r="U2717">
        <v>0</v>
      </c>
      <c r="V2717" t="s">
        <v>38</v>
      </c>
      <c r="W2717" t="s">
        <v>742</v>
      </c>
      <c r="Y2717">
        <v>2018</v>
      </c>
      <c r="Z2717">
        <v>1</v>
      </c>
      <c r="AA2717" t="s">
        <v>474</v>
      </c>
      <c r="AB2717" t="s">
        <v>69</v>
      </c>
      <c r="AC2717" s="1">
        <v>43467</v>
      </c>
      <c r="AD2717" t="s">
        <v>1169</v>
      </c>
      <c r="AE2717" t="s">
        <v>41</v>
      </c>
    </row>
    <row r="2718" spans="1:31" x14ac:dyDescent="0.25">
      <c r="A2718">
        <v>2019</v>
      </c>
      <c r="B2718">
        <v>3</v>
      </c>
      <c r="C2718">
        <v>23</v>
      </c>
      <c r="D2718">
        <v>1</v>
      </c>
      <c r="E2718">
        <v>1</v>
      </c>
      <c r="F2718">
        <v>0</v>
      </c>
      <c r="G2718">
        <v>385473</v>
      </c>
      <c r="H2718" t="s">
        <v>1164</v>
      </c>
      <c r="I2718" t="s">
        <v>1165</v>
      </c>
      <c r="J2718" t="s">
        <v>1166</v>
      </c>
      <c r="K2718">
        <v>0</v>
      </c>
      <c r="L2718">
        <v>131</v>
      </c>
      <c r="M2718">
        <v>30</v>
      </c>
      <c r="N2718">
        <v>0</v>
      </c>
      <c r="O2718">
        <v>0</v>
      </c>
      <c r="P2718">
        <v>0</v>
      </c>
      <c r="Q2718" t="s">
        <v>46</v>
      </c>
      <c r="R2718" t="s">
        <v>421</v>
      </c>
      <c r="S2718" t="s">
        <v>1168</v>
      </c>
      <c r="T2718" t="s">
        <v>1428</v>
      </c>
      <c r="U2718">
        <v>0</v>
      </c>
      <c r="V2718" t="s">
        <v>38</v>
      </c>
      <c r="W2718" t="s">
        <v>742</v>
      </c>
      <c r="Y2718">
        <v>2018</v>
      </c>
      <c r="Z2718">
        <v>1</v>
      </c>
      <c r="AA2718" t="s">
        <v>474</v>
      </c>
      <c r="AB2718" t="s">
        <v>69</v>
      </c>
      <c r="AC2718" s="1">
        <v>43467</v>
      </c>
      <c r="AD2718" t="s">
        <v>1169</v>
      </c>
      <c r="AE2718" t="s">
        <v>41</v>
      </c>
    </row>
    <row r="2719" spans="1:31" x14ac:dyDescent="0.25">
      <c r="A2719">
        <v>2019</v>
      </c>
      <c r="B2719">
        <v>3</v>
      </c>
      <c r="C2719">
        <v>23</v>
      </c>
      <c r="D2719">
        <v>1</v>
      </c>
      <c r="E2719">
        <v>1</v>
      </c>
      <c r="F2719">
        <v>0</v>
      </c>
      <c r="G2719">
        <v>385473</v>
      </c>
      <c r="H2719" t="s">
        <v>1164</v>
      </c>
      <c r="I2719" t="s">
        <v>1165</v>
      </c>
      <c r="J2719" t="s">
        <v>1166</v>
      </c>
      <c r="K2719">
        <v>0</v>
      </c>
      <c r="L2719">
        <v>133</v>
      </c>
      <c r="M2719">
        <v>30</v>
      </c>
      <c r="N2719">
        <v>0</v>
      </c>
      <c r="O2719">
        <v>0</v>
      </c>
      <c r="P2719">
        <v>0</v>
      </c>
      <c r="Q2719" t="s">
        <v>1170</v>
      </c>
      <c r="R2719" t="s">
        <v>421</v>
      </c>
      <c r="S2719" t="s">
        <v>1168</v>
      </c>
      <c r="T2719" t="s">
        <v>1428</v>
      </c>
      <c r="U2719">
        <v>0</v>
      </c>
      <c r="V2719" t="s">
        <v>38</v>
      </c>
      <c r="W2719" t="s">
        <v>742</v>
      </c>
      <c r="Y2719">
        <v>2018</v>
      </c>
      <c r="Z2719">
        <v>1</v>
      </c>
      <c r="AA2719" t="s">
        <v>474</v>
      </c>
      <c r="AB2719" t="s">
        <v>69</v>
      </c>
      <c r="AC2719" s="1">
        <v>43467</v>
      </c>
      <c r="AD2719" t="s">
        <v>1169</v>
      </c>
      <c r="AE2719" t="s">
        <v>41</v>
      </c>
    </row>
    <row r="2720" spans="1:31" x14ac:dyDescent="0.25">
      <c r="A2720">
        <v>2019</v>
      </c>
      <c r="B2720">
        <v>3</v>
      </c>
      <c r="C2720">
        <v>23</v>
      </c>
      <c r="D2720">
        <v>1</v>
      </c>
      <c r="E2720">
        <v>1</v>
      </c>
      <c r="F2720">
        <v>0</v>
      </c>
      <c r="G2720">
        <v>385473</v>
      </c>
      <c r="H2720" t="s">
        <v>1164</v>
      </c>
      <c r="I2720" t="s">
        <v>1165</v>
      </c>
      <c r="J2720" t="s">
        <v>1166</v>
      </c>
      <c r="K2720">
        <v>0</v>
      </c>
      <c r="L2720">
        <v>123</v>
      </c>
      <c r="M2720">
        <v>30</v>
      </c>
      <c r="N2720">
        <v>0</v>
      </c>
      <c r="O2720">
        <v>0</v>
      </c>
      <c r="P2720">
        <v>0</v>
      </c>
      <c r="Q2720" t="s">
        <v>1171</v>
      </c>
      <c r="R2720" t="s">
        <v>421</v>
      </c>
      <c r="S2720" t="s">
        <v>1168</v>
      </c>
      <c r="T2720" t="s">
        <v>1428</v>
      </c>
      <c r="U2720">
        <v>0</v>
      </c>
      <c r="V2720" t="s">
        <v>38</v>
      </c>
      <c r="W2720" t="s">
        <v>742</v>
      </c>
      <c r="Y2720">
        <v>2018</v>
      </c>
      <c r="Z2720">
        <v>1</v>
      </c>
      <c r="AA2720" t="s">
        <v>474</v>
      </c>
      <c r="AB2720" t="s">
        <v>69</v>
      </c>
      <c r="AC2720" s="1">
        <v>43467</v>
      </c>
      <c r="AD2720" t="s">
        <v>1169</v>
      </c>
      <c r="AE2720" t="s">
        <v>41</v>
      </c>
    </row>
    <row r="2721" spans="1:31" x14ac:dyDescent="0.25">
      <c r="A2721">
        <v>2019</v>
      </c>
      <c r="B2721">
        <v>3</v>
      </c>
      <c r="C2721">
        <v>23</v>
      </c>
      <c r="D2721">
        <v>1</v>
      </c>
      <c r="E2721">
        <v>1</v>
      </c>
      <c r="F2721">
        <v>0</v>
      </c>
      <c r="G2721">
        <v>385473</v>
      </c>
      <c r="H2721" t="s">
        <v>1164</v>
      </c>
      <c r="I2721" t="s">
        <v>1165</v>
      </c>
      <c r="J2721" t="s">
        <v>1166</v>
      </c>
      <c r="K2721">
        <v>0</v>
      </c>
      <c r="L2721">
        <v>125</v>
      </c>
      <c r="M2721">
        <v>30</v>
      </c>
      <c r="N2721">
        <v>0</v>
      </c>
      <c r="O2721">
        <v>0</v>
      </c>
      <c r="P2721">
        <v>0</v>
      </c>
      <c r="Q2721" t="s">
        <v>1172</v>
      </c>
      <c r="R2721" t="s">
        <v>421</v>
      </c>
      <c r="S2721" t="s">
        <v>1168</v>
      </c>
      <c r="T2721" t="s">
        <v>1428</v>
      </c>
      <c r="U2721">
        <v>0</v>
      </c>
      <c r="V2721" t="s">
        <v>38</v>
      </c>
      <c r="W2721" t="s">
        <v>742</v>
      </c>
      <c r="Y2721">
        <v>2018</v>
      </c>
      <c r="Z2721">
        <v>1</v>
      </c>
      <c r="AA2721" t="s">
        <v>474</v>
      </c>
      <c r="AB2721" t="s">
        <v>69</v>
      </c>
      <c r="AC2721" s="1">
        <v>43467</v>
      </c>
      <c r="AD2721" t="s">
        <v>1169</v>
      </c>
      <c r="AE2721" t="s">
        <v>41</v>
      </c>
    </row>
    <row r="2722" spans="1:31" x14ac:dyDescent="0.25">
      <c r="A2722">
        <v>2019</v>
      </c>
      <c r="B2722">
        <v>3</v>
      </c>
      <c r="C2722">
        <v>23</v>
      </c>
      <c r="D2722">
        <v>1</v>
      </c>
      <c r="E2722">
        <v>1</v>
      </c>
      <c r="F2722">
        <v>0</v>
      </c>
      <c r="G2722">
        <v>385473</v>
      </c>
      <c r="H2722" t="s">
        <v>1164</v>
      </c>
      <c r="I2722" t="s">
        <v>1165</v>
      </c>
      <c r="J2722" t="s">
        <v>1166</v>
      </c>
      <c r="K2722">
        <v>0</v>
      </c>
      <c r="L2722">
        <v>232</v>
      </c>
      <c r="M2722">
        <v>30</v>
      </c>
      <c r="N2722">
        <v>0</v>
      </c>
      <c r="O2722">
        <v>385473</v>
      </c>
      <c r="P2722">
        <v>385473</v>
      </c>
      <c r="Q2722" t="s">
        <v>49</v>
      </c>
      <c r="R2722" t="s">
        <v>421</v>
      </c>
      <c r="S2722" t="s">
        <v>1168</v>
      </c>
      <c r="T2722" t="s">
        <v>1428</v>
      </c>
      <c r="U2722">
        <v>0</v>
      </c>
      <c r="V2722" t="s">
        <v>38</v>
      </c>
      <c r="W2722" t="s">
        <v>742</v>
      </c>
      <c r="Y2722">
        <v>2018</v>
      </c>
      <c r="Z2722">
        <v>1</v>
      </c>
      <c r="AA2722" t="s">
        <v>474</v>
      </c>
      <c r="AB2722" t="s">
        <v>69</v>
      </c>
      <c r="AC2722" s="1">
        <v>43467</v>
      </c>
      <c r="AD2722" t="s">
        <v>1169</v>
      </c>
      <c r="AE2722" t="s">
        <v>41</v>
      </c>
    </row>
    <row r="2723" spans="1:31" x14ac:dyDescent="0.25">
      <c r="A2723">
        <v>2019</v>
      </c>
      <c r="B2723">
        <v>3</v>
      </c>
      <c r="C2723">
        <v>23</v>
      </c>
      <c r="D2723">
        <v>1</v>
      </c>
      <c r="E2723">
        <v>1</v>
      </c>
      <c r="F2723">
        <v>0</v>
      </c>
      <c r="G2723">
        <v>385473</v>
      </c>
      <c r="H2723" t="s">
        <v>1164</v>
      </c>
      <c r="I2723" t="s">
        <v>1165</v>
      </c>
      <c r="J2723" t="s">
        <v>1166</v>
      </c>
      <c r="K2723">
        <v>0</v>
      </c>
      <c r="L2723">
        <v>199</v>
      </c>
      <c r="M2723">
        <v>30</v>
      </c>
      <c r="N2723">
        <v>0</v>
      </c>
      <c r="O2723">
        <v>0</v>
      </c>
      <c r="P2723">
        <v>0</v>
      </c>
      <c r="Q2723" t="s">
        <v>1173</v>
      </c>
      <c r="R2723" t="s">
        <v>421</v>
      </c>
      <c r="S2723" t="s">
        <v>1168</v>
      </c>
      <c r="T2723" t="s">
        <v>1428</v>
      </c>
      <c r="U2723">
        <v>0</v>
      </c>
      <c r="V2723" t="s">
        <v>38</v>
      </c>
      <c r="W2723" t="s">
        <v>742</v>
      </c>
      <c r="Y2723">
        <v>2018</v>
      </c>
      <c r="Z2723">
        <v>1</v>
      </c>
      <c r="AA2723" t="s">
        <v>474</v>
      </c>
      <c r="AB2723" t="s">
        <v>69</v>
      </c>
      <c r="AC2723" s="1">
        <v>43467</v>
      </c>
      <c r="AD2723" t="s">
        <v>1169</v>
      </c>
      <c r="AE2723" t="s">
        <v>41</v>
      </c>
    </row>
    <row r="2724" spans="1:31" x14ac:dyDescent="0.25">
      <c r="A2724">
        <v>2019</v>
      </c>
      <c r="B2724">
        <v>3</v>
      </c>
      <c r="C2724">
        <v>23</v>
      </c>
      <c r="D2724">
        <v>1</v>
      </c>
      <c r="E2724">
        <v>1</v>
      </c>
      <c r="F2724">
        <v>0</v>
      </c>
      <c r="G2724">
        <v>505426</v>
      </c>
      <c r="H2724" t="s">
        <v>1174</v>
      </c>
      <c r="I2724" t="s">
        <v>1175</v>
      </c>
      <c r="J2724" t="s">
        <v>1166</v>
      </c>
      <c r="K2724">
        <f>O2724+O2725+O2726+O2727+O2728+O2729+O2730</f>
        <v>0</v>
      </c>
      <c r="L2724">
        <v>113</v>
      </c>
      <c r="M2724">
        <v>30</v>
      </c>
      <c r="N2724" t="s">
        <v>1176</v>
      </c>
      <c r="O2724">
        <v>0</v>
      </c>
      <c r="P2724">
        <v>0</v>
      </c>
      <c r="Q2724" t="s">
        <v>42</v>
      </c>
      <c r="R2724" t="s">
        <v>421</v>
      </c>
      <c r="S2724" t="s">
        <v>1177</v>
      </c>
      <c r="T2724" t="s">
        <v>1178</v>
      </c>
      <c r="U2724">
        <v>0</v>
      </c>
      <c r="V2724" t="s">
        <v>1059</v>
      </c>
      <c r="W2724" t="s">
        <v>742</v>
      </c>
      <c r="Y2724">
        <v>2019</v>
      </c>
      <c r="Z2724">
        <v>1</v>
      </c>
      <c r="AA2724" t="s">
        <v>474</v>
      </c>
      <c r="AB2724" t="s">
        <v>69</v>
      </c>
      <c r="AC2724" s="1">
        <v>43551</v>
      </c>
      <c r="AD2724" t="s">
        <v>1179</v>
      </c>
      <c r="AE2724" t="s">
        <v>41</v>
      </c>
    </row>
    <row r="2725" spans="1:31" x14ac:dyDescent="0.25">
      <c r="A2725">
        <v>2019</v>
      </c>
      <c r="B2725">
        <v>3</v>
      </c>
      <c r="C2725">
        <v>23</v>
      </c>
      <c r="D2725">
        <v>1</v>
      </c>
      <c r="E2725">
        <v>1</v>
      </c>
      <c r="F2725">
        <v>0</v>
      </c>
      <c r="G2725">
        <v>505426</v>
      </c>
      <c r="H2725" t="s">
        <v>1174</v>
      </c>
      <c r="I2725" t="s">
        <v>1175</v>
      </c>
      <c r="J2725" t="s">
        <v>1166</v>
      </c>
      <c r="K2725">
        <v>0</v>
      </c>
      <c r="L2725">
        <v>131</v>
      </c>
      <c r="M2725">
        <v>30</v>
      </c>
      <c r="N2725">
        <v>0</v>
      </c>
      <c r="O2725">
        <v>0</v>
      </c>
      <c r="P2725">
        <v>0</v>
      </c>
      <c r="Q2725" t="s">
        <v>46</v>
      </c>
      <c r="R2725" t="s">
        <v>421</v>
      </c>
      <c r="S2725" t="s">
        <v>1177</v>
      </c>
      <c r="T2725" t="s">
        <v>1178</v>
      </c>
      <c r="U2725">
        <v>0</v>
      </c>
      <c r="V2725" t="s">
        <v>1062</v>
      </c>
      <c r="W2725" t="s">
        <v>742</v>
      </c>
      <c r="Y2725">
        <v>2019</v>
      </c>
      <c r="Z2725">
        <v>1</v>
      </c>
      <c r="AA2725" t="s">
        <v>474</v>
      </c>
      <c r="AB2725" t="s">
        <v>69</v>
      </c>
      <c r="AC2725" s="1">
        <v>43551</v>
      </c>
      <c r="AD2725" t="s">
        <v>1179</v>
      </c>
      <c r="AE2725" t="s">
        <v>41</v>
      </c>
    </row>
    <row r="2726" spans="1:31" x14ac:dyDescent="0.25">
      <c r="A2726">
        <v>2019</v>
      </c>
      <c r="B2726">
        <v>3</v>
      </c>
      <c r="C2726">
        <v>23</v>
      </c>
      <c r="D2726">
        <v>1</v>
      </c>
      <c r="E2726">
        <v>1</v>
      </c>
      <c r="F2726">
        <v>0</v>
      </c>
      <c r="G2726">
        <v>505426</v>
      </c>
      <c r="H2726" t="s">
        <v>1174</v>
      </c>
      <c r="I2726" t="s">
        <v>1175</v>
      </c>
      <c r="J2726" t="s">
        <v>1166</v>
      </c>
      <c r="K2726">
        <v>0</v>
      </c>
      <c r="L2726">
        <v>133</v>
      </c>
      <c r="M2726">
        <v>30</v>
      </c>
      <c r="N2726">
        <v>0</v>
      </c>
      <c r="O2726">
        <v>0</v>
      </c>
      <c r="P2726">
        <v>0</v>
      </c>
      <c r="Q2726" t="s">
        <v>1170</v>
      </c>
      <c r="R2726" t="s">
        <v>421</v>
      </c>
      <c r="S2726" t="s">
        <v>1177</v>
      </c>
      <c r="T2726" t="s">
        <v>1178</v>
      </c>
      <c r="U2726">
        <v>0</v>
      </c>
      <c r="V2726" t="s">
        <v>1063</v>
      </c>
      <c r="W2726" t="s">
        <v>742</v>
      </c>
      <c r="Y2726">
        <v>2019</v>
      </c>
      <c r="Z2726">
        <v>1</v>
      </c>
      <c r="AA2726" t="s">
        <v>474</v>
      </c>
      <c r="AB2726" t="s">
        <v>69</v>
      </c>
      <c r="AC2726" s="1">
        <v>43551</v>
      </c>
      <c r="AD2726" t="s">
        <v>1179</v>
      </c>
      <c r="AE2726" t="s">
        <v>41</v>
      </c>
    </row>
    <row r="2727" spans="1:31" x14ac:dyDescent="0.25">
      <c r="A2727">
        <v>2019</v>
      </c>
      <c r="B2727">
        <v>3</v>
      </c>
      <c r="C2727">
        <v>23</v>
      </c>
      <c r="D2727">
        <v>1</v>
      </c>
      <c r="E2727">
        <v>1</v>
      </c>
      <c r="F2727">
        <v>0</v>
      </c>
      <c r="G2727">
        <v>505426</v>
      </c>
      <c r="H2727" t="s">
        <v>1174</v>
      </c>
      <c r="I2727" t="s">
        <v>1175</v>
      </c>
      <c r="J2727" t="s">
        <v>1166</v>
      </c>
      <c r="K2727">
        <v>0</v>
      </c>
      <c r="L2727">
        <v>123</v>
      </c>
      <c r="M2727">
        <v>30</v>
      </c>
      <c r="N2727">
        <v>0</v>
      </c>
      <c r="O2727">
        <v>0</v>
      </c>
      <c r="P2727">
        <v>0</v>
      </c>
      <c r="Q2727" t="s">
        <v>44</v>
      </c>
      <c r="R2727" t="s">
        <v>421</v>
      </c>
      <c r="S2727" t="s">
        <v>1177</v>
      </c>
      <c r="T2727" t="s">
        <v>1178</v>
      </c>
      <c r="U2727">
        <v>0</v>
      </c>
      <c r="V2727" t="s">
        <v>1064</v>
      </c>
      <c r="W2727" t="s">
        <v>742</v>
      </c>
      <c r="Y2727">
        <v>2019</v>
      </c>
      <c r="Z2727">
        <v>1</v>
      </c>
      <c r="AA2727" t="s">
        <v>474</v>
      </c>
      <c r="AB2727" t="s">
        <v>69</v>
      </c>
      <c r="AC2727" s="1">
        <v>43551</v>
      </c>
      <c r="AD2727" t="s">
        <v>1179</v>
      </c>
      <c r="AE2727" t="s">
        <v>41</v>
      </c>
    </row>
    <row r="2728" spans="1:31" x14ac:dyDescent="0.25">
      <c r="A2728">
        <v>2019</v>
      </c>
      <c r="B2728">
        <v>3</v>
      </c>
      <c r="C2728">
        <v>23</v>
      </c>
      <c r="D2728">
        <v>1</v>
      </c>
      <c r="E2728">
        <v>1</v>
      </c>
      <c r="F2728">
        <v>0</v>
      </c>
      <c r="G2728">
        <v>505426</v>
      </c>
      <c r="H2728" t="s">
        <v>1174</v>
      </c>
      <c r="I2728" t="s">
        <v>1175</v>
      </c>
      <c r="J2728" t="s">
        <v>1166</v>
      </c>
      <c r="K2728">
        <v>0</v>
      </c>
      <c r="L2728">
        <v>125</v>
      </c>
      <c r="M2728">
        <v>30</v>
      </c>
      <c r="N2728">
        <v>0</v>
      </c>
      <c r="O2728">
        <v>0</v>
      </c>
      <c r="P2728">
        <v>0</v>
      </c>
      <c r="Q2728" t="s">
        <v>1180</v>
      </c>
      <c r="R2728" t="s">
        <v>421</v>
      </c>
      <c r="S2728" t="s">
        <v>1177</v>
      </c>
      <c r="T2728" t="s">
        <v>1178</v>
      </c>
      <c r="U2728">
        <v>0</v>
      </c>
      <c r="V2728" t="s">
        <v>1065</v>
      </c>
      <c r="W2728" t="s">
        <v>742</v>
      </c>
      <c r="Y2728">
        <v>2019</v>
      </c>
      <c r="Z2728">
        <v>1</v>
      </c>
      <c r="AA2728" t="s">
        <v>474</v>
      </c>
      <c r="AB2728" t="s">
        <v>69</v>
      </c>
      <c r="AC2728" s="1">
        <v>43551</v>
      </c>
      <c r="AD2728" t="s">
        <v>1179</v>
      </c>
      <c r="AE2728" t="s">
        <v>41</v>
      </c>
    </row>
    <row r="2729" spans="1:31" x14ac:dyDescent="0.25">
      <c r="A2729">
        <v>2019</v>
      </c>
      <c r="B2729">
        <v>3</v>
      </c>
      <c r="C2729">
        <v>23</v>
      </c>
      <c r="D2729">
        <v>1</v>
      </c>
      <c r="E2729">
        <v>1</v>
      </c>
      <c r="F2729">
        <v>0</v>
      </c>
      <c r="G2729">
        <v>505426</v>
      </c>
      <c r="H2729" t="s">
        <v>1174</v>
      </c>
      <c r="I2729" t="s">
        <v>1175</v>
      </c>
      <c r="J2729" t="s">
        <v>1166</v>
      </c>
      <c r="K2729">
        <v>0</v>
      </c>
      <c r="L2729">
        <v>232</v>
      </c>
      <c r="M2729">
        <v>30</v>
      </c>
      <c r="N2729">
        <v>0</v>
      </c>
      <c r="O2729">
        <v>0</v>
      </c>
      <c r="P2729">
        <v>0</v>
      </c>
      <c r="Q2729" t="s">
        <v>49</v>
      </c>
      <c r="R2729" t="s">
        <v>421</v>
      </c>
      <c r="S2729" t="s">
        <v>1177</v>
      </c>
      <c r="T2729" t="s">
        <v>1178</v>
      </c>
      <c r="U2729">
        <v>0</v>
      </c>
      <c r="V2729" t="s">
        <v>1066</v>
      </c>
      <c r="W2729" t="s">
        <v>742</v>
      </c>
      <c r="Y2729">
        <v>2019</v>
      </c>
      <c r="Z2729">
        <v>1</v>
      </c>
      <c r="AA2729" t="s">
        <v>474</v>
      </c>
      <c r="AB2729" t="s">
        <v>69</v>
      </c>
      <c r="AC2729" s="1">
        <v>43551</v>
      </c>
      <c r="AD2729" t="s">
        <v>1179</v>
      </c>
      <c r="AE2729" t="s">
        <v>41</v>
      </c>
    </row>
    <row r="2730" spans="1:31" x14ac:dyDescent="0.25">
      <c r="A2730">
        <v>2019</v>
      </c>
      <c r="B2730">
        <v>3</v>
      </c>
      <c r="C2730">
        <v>23</v>
      </c>
      <c r="D2730">
        <v>1</v>
      </c>
      <c r="E2730">
        <v>1</v>
      </c>
      <c r="F2730">
        <v>0</v>
      </c>
      <c r="G2730">
        <v>505426</v>
      </c>
      <c r="H2730" t="s">
        <v>1174</v>
      </c>
      <c r="I2730" t="s">
        <v>1175</v>
      </c>
      <c r="J2730" t="s">
        <v>1166</v>
      </c>
      <c r="K2730">
        <v>0</v>
      </c>
      <c r="L2730">
        <v>199</v>
      </c>
      <c r="M2730">
        <v>30</v>
      </c>
      <c r="N2730">
        <v>0</v>
      </c>
      <c r="O2730">
        <v>0</v>
      </c>
      <c r="P2730">
        <v>0</v>
      </c>
      <c r="Q2730" t="s">
        <v>1173</v>
      </c>
      <c r="R2730" t="s">
        <v>421</v>
      </c>
      <c r="S2730" t="s">
        <v>1177</v>
      </c>
      <c r="T2730" t="s">
        <v>1178</v>
      </c>
      <c r="U2730">
        <v>0</v>
      </c>
      <c r="V2730" t="s">
        <v>1067</v>
      </c>
      <c r="W2730" t="s">
        <v>742</v>
      </c>
      <c r="Y2730">
        <v>2019</v>
      </c>
      <c r="Z2730">
        <v>1</v>
      </c>
      <c r="AA2730" t="s">
        <v>474</v>
      </c>
      <c r="AB2730" t="s">
        <v>69</v>
      </c>
      <c r="AC2730" s="1">
        <v>43551</v>
      </c>
      <c r="AD2730" t="s">
        <v>1179</v>
      </c>
      <c r="AE2730" t="s">
        <v>41</v>
      </c>
    </row>
    <row r="2731" spans="1:31" x14ac:dyDescent="0.25">
      <c r="A2731">
        <v>2019</v>
      </c>
      <c r="B2731">
        <v>3</v>
      </c>
      <c r="C2731">
        <v>23</v>
      </c>
      <c r="D2731">
        <v>1</v>
      </c>
      <c r="E2731">
        <v>1</v>
      </c>
      <c r="F2731">
        <v>0</v>
      </c>
      <c r="G2731">
        <v>704844</v>
      </c>
      <c r="H2731" t="s">
        <v>1181</v>
      </c>
      <c r="I2731" t="s">
        <v>1182</v>
      </c>
      <c r="J2731" t="s">
        <v>1166</v>
      </c>
      <c r="K2731">
        <f>O2731+O2732+O2733+O2734+O2735+O2736+O2737</f>
        <v>2010800</v>
      </c>
      <c r="L2731">
        <v>113</v>
      </c>
      <c r="M2731">
        <v>30</v>
      </c>
      <c r="N2731" t="s">
        <v>1167</v>
      </c>
      <c r="O2731">
        <v>0</v>
      </c>
      <c r="P2731">
        <v>0</v>
      </c>
      <c r="Q2731" t="s">
        <v>42</v>
      </c>
      <c r="R2731" t="s">
        <v>421</v>
      </c>
      <c r="S2731" t="s">
        <v>1183</v>
      </c>
      <c r="T2731" t="s">
        <v>1184</v>
      </c>
      <c r="U2731" t="s">
        <v>1185</v>
      </c>
      <c r="V2731" t="s">
        <v>38</v>
      </c>
      <c r="W2731" t="s">
        <v>742</v>
      </c>
      <c r="Y2731">
        <v>2019</v>
      </c>
      <c r="Z2731">
        <v>1</v>
      </c>
      <c r="AA2731" t="s">
        <v>474</v>
      </c>
      <c r="AB2731" t="s">
        <v>69</v>
      </c>
      <c r="AC2731" s="1">
        <v>43507</v>
      </c>
      <c r="AD2731" t="s">
        <v>1186</v>
      </c>
      <c r="AE2731" t="s">
        <v>41</v>
      </c>
    </row>
    <row r="2732" spans="1:31" x14ac:dyDescent="0.25">
      <c r="A2732">
        <v>2019</v>
      </c>
      <c r="B2732">
        <v>3</v>
      </c>
      <c r="C2732">
        <v>23</v>
      </c>
      <c r="D2732">
        <v>1</v>
      </c>
      <c r="E2732">
        <v>1</v>
      </c>
      <c r="F2732">
        <v>0</v>
      </c>
      <c r="G2732">
        <v>704844</v>
      </c>
      <c r="H2732" t="s">
        <v>1181</v>
      </c>
      <c r="I2732" t="s">
        <v>1182</v>
      </c>
      <c r="J2732" t="s">
        <v>1166</v>
      </c>
      <c r="K2732">
        <v>0</v>
      </c>
      <c r="L2732">
        <v>131</v>
      </c>
      <c r="M2732">
        <v>30</v>
      </c>
      <c r="N2732">
        <v>0</v>
      </c>
      <c r="O2732">
        <v>0</v>
      </c>
      <c r="P2732">
        <v>0</v>
      </c>
      <c r="Q2732" t="s">
        <v>46</v>
      </c>
      <c r="R2732" t="s">
        <v>421</v>
      </c>
      <c r="S2732" t="s">
        <v>1183</v>
      </c>
      <c r="T2732" t="s">
        <v>1184</v>
      </c>
      <c r="U2732" t="s">
        <v>1185</v>
      </c>
      <c r="V2732" t="s">
        <v>38</v>
      </c>
      <c r="W2732" t="s">
        <v>742</v>
      </c>
      <c r="Y2732">
        <v>2019</v>
      </c>
      <c r="Z2732">
        <v>1</v>
      </c>
      <c r="AA2732" t="s">
        <v>474</v>
      </c>
      <c r="AB2732" t="s">
        <v>69</v>
      </c>
      <c r="AC2732" s="1">
        <v>43507</v>
      </c>
      <c r="AD2732" t="s">
        <v>1186</v>
      </c>
      <c r="AE2732" t="s">
        <v>41</v>
      </c>
    </row>
    <row r="2733" spans="1:31" x14ac:dyDescent="0.25">
      <c r="A2733">
        <v>2019</v>
      </c>
      <c r="B2733">
        <v>3</v>
      </c>
      <c r="C2733">
        <v>23</v>
      </c>
      <c r="D2733">
        <v>1</v>
      </c>
      <c r="E2733">
        <v>1</v>
      </c>
      <c r="F2733">
        <v>0</v>
      </c>
      <c r="G2733">
        <v>704844</v>
      </c>
      <c r="H2733" t="s">
        <v>1181</v>
      </c>
      <c r="I2733" t="s">
        <v>1182</v>
      </c>
      <c r="J2733" t="s">
        <v>1166</v>
      </c>
      <c r="K2733">
        <v>0</v>
      </c>
      <c r="L2733">
        <v>133</v>
      </c>
      <c r="M2733">
        <v>30</v>
      </c>
      <c r="N2733">
        <v>0</v>
      </c>
      <c r="O2733">
        <v>0</v>
      </c>
      <c r="P2733">
        <v>0</v>
      </c>
      <c r="Q2733" t="s">
        <v>1170</v>
      </c>
      <c r="R2733" t="s">
        <v>421</v>
      </c>
      <c r="S2733" t="s">
        <v>1183</v>
      </c>
      <c r="T2733" t="s">
        <v>1184</v>
      </c>
      <c r="U2733" t="s">
        <v>1185</v>
      </c>
      <c r="V2733" t="s">
        <v>38</v>
      </c>
      <c r="W2733" t="s">
        <v>742</v>
      </c>
      <c r="Y2733">
        <v>2019</v>
      </c>
      <c r="Z2733">
        <v>1</v>
      </c>
      <c r="AA2733" t="s">
        <v>474</v>
      </c>
      <c r="AB2733" t="s">
        <v>69</v>
      </c>
      <c r="AC2733" s="1">
        <v>43507</v>
      </c>
      <c r="AD2733" t="s">
        <v>1186</v>
      </c>
      <c r="AE2733" t="s">
        <v>41</v>
      </c>
    </row>
    <row r="2734" spans="1:31" x14ac:dyDescent="0.25">
      <c r="A2734">
        <v>2019</v>
      </c>
      <c r="B2734">
        <v>3</v>
      </c>
      <c r="C2734">
        <v>23</v>
      </c>
      <c r="D2734">
        <v>1</v>
      </c>
      <c r="E2734">
        <v>1</v>
      </c>
      <c r="F2734">
        <v>0</v>
      </c>
      <c r="G2734">
        <v>704844</v>
      </c>
      <c r="H2734" t="s">
        <v>1181</v>
      </c>
      <c r="I2734" t="s">
        <v>1182</v>
      </c>
      <c r="J2734" t="s">
        <v>1166</v>
      </c>
      <c r="K2734">
        <v>0</v>
      </c>
      <c r="L2734">
        <v>123</v>
      </c>
      <c r="M2734">
        <v>30</v>
      </c>
      <c r="N2734">
        <v>0</v>
      </c>
      <c r="O2734">
        <v>0</v>
      </c>
      <c r="P2734">
        <v>0</v>
      </c>
      <c r="Q2734" t="s">
        <v>1171</v>
      </c>
      <c r="R2734" t="s">
        <v>421</v>
      </c>
      <c r="S2734" t="s">
        <v>1183</v>
      </c>
      <c r="T2734" t="s">
        <v>1184</v>
      </c>
      <c r="U2734" t="s">
        <v>1185</v>
      </c>
      <c r="V2734" t="s">
        <v>38</v>
      </c>
      <c r="W2734" t="s">
        <v>742</v>
      </c>
      <c r="Y2734">
        <v>2019</v>
      </c>
      <c r="Z2734">
        <v>1</v>
      </c>
      <c r="AA2734" t="s">
        <v>474</v>
      </c>
      <c r="AB2734" t="s">
        <v>69</v>
      </c>
      <c r="AC2734" s="1">
        <v>43507</v>
      </c>
      <c r="AD2734" t="s">
        <v>1186</v>
      </c>
      <c r="AE2734" t="s">
        <v>41</v>
      </c>
    </row>
    <row r="2735" spans="1:31" x14ac:dyDescent="0.25">
      <c r="A2735">
        <v>2019</v>
      </c>
      <c r="B2735">
        <v>3</v>
      </c>
      <c r="C2735">
        <v>23</v>
      </c>
      <c r="D2735">
        <v>1</v>
      </c>
      <c r="E2735">
        <v>1</v>
      </c>
      <c r="F2735">
        <v>0</v>
      </c>
      <c r="G2735">
        <v>704844</v>
      </c>
      <c r="H2735" t="s">
        <v>1181</v>
      </c>
      <c r="I2735" t="s">
        <v>1182</v>
      </c>
      <c r="J2735" t="s">
        <v>1166</v>
      </c>
      <c r="K2735">
        <v>0</v>
      </c>
      <c r="L2735">
        <v>125</v>
      </c>
      <c r="M2735">
        <v>30</v>
      </c>
      <c r="N2735">
        <v>0</v>
      </c>
      <c r="O2735">
        <v>0</v>
      </c>
      <c r="P2735">
        <v>0</v>
      </c>
      <c r="Q2735" t="s">
        <v>1172</v>
      </c>
      <c r="R2735" t="s">
        <v>421</v>
      </c>
      <c r="S2735" t="s">
        <v>1183</v>
      </c>
      <c r="T2735" t="s">
        <v>1184</v>
      </c>
      <c r="U2735" t="s">
        <v>1185</v>
      </c>
      <c r="V2735" t="s">
        <v>38</v>
      </c>
      <c r="W2735" t="s">
        <v>742</v>
      </c>
      <c r="Y2735">
        <v>2019</v>
      </c>
      <c r="Z2735">
        <v>1</v>
      </c>
      <c r="AA2735" t="s">
        <v>474</v>
      </c>
      <c r="AB2735" t="s">
        <v>69</v>
      </c>
      <c r="AC2735" s="1">
        <v>43507</v>
      </c>
      <c r="AD2735" t="s">
        <v>1186</v>
      </c>
      <c r="AE2735" t="s">
        <v>41</v>
      </c>
    </row>
    <row r="2736" spans="1:31" x14ac:dyDescent="0.25">
      <c r="A2736">
        <v>2019</v>
      </c>
      <c r="B2736">
        <v>3</v>
      </c>
      <c r="C2736">
        <v>23</v>
      </c>
      <c r="D2736">
        <v>1</v>
      </c>
      <c r="E2736">
        <v>1</v>
      </c>
      <c r="F2736">
        <v>0</v>
      </c>
      <c r="G2736">
        <v>704844</v>
      </c>
      <c r="H2736" t="s">
        <v>1181</v>
      </c>
      <c r="I2736" t="s">
        <v>1182</v>
      </c>
      <c r="J2736" t="s">
        <v>1166</v>
      </c>
      <c r="K2736">
        <v>0</v>
      </c>
      <c r="L2736">
        <v>232</v>
      </c>
      <c r="M2736">
        <v>30</v>
      </c>
      <c r="N2736">
        <v>0</v>
      </c>
      <c r="O2736">
        <v>2010800</v>
      </c>
      <c r="P2736">
        <v>2010800</v>
      </c>
      <c r="Q2736" t="s">
        <v>49</v>
      </c>
      <c r="R2736" t="s">
        <v>421</v>
      </c>
      <c r="S2736" t="s">
        <v>1183</v>
      </c>
      <c r="T2736" t="s">
        <v>1184</v>
      </c>
      <c r="U2736" t="s">
        <v>1185</v>
      </c>
      <c r="V2736" t="s">
        <v>38</v>
      </c>
      <c r="W2736" t="s">
        <v>742</v>
      </c>
      <c r="Y2736">
        <v>2019</v>
      </c>
      <c r="Z2736">
        <v>1</v>
      </c>
      <c r="AA2736" t="s">
        <v>474</v>
      </c>
      <c r="AB2736" t="s">
        <v>69</v>
      </c>
      <c r="AC2736" s="1">
        <v>43507</v>
      </c>
      <c r="AD2736" t="s">
        <v>1186</v>
      </c>
      <c r="AE2736" t="s">
        <v>41</v>
      </c>
    </row>
    <row r="2737" spans="1:31" x14ac:dyDescent="0.25">
      <c r="A2737">
        <v>2019</v>
      </c>
      <c r="B2737">
        <v>3</v>
      </c>
      <c r="C2737">
        <v>23</v>
      </c>
      <c r="D2737">
        <v>1</v>
      </c>
      <c r="E2737">
        <v>1</v>
      </c>
      <c r="F2737">
        <v>0</v>
      </c>
      <c r="G2737">
        <v>704844</v>
      </c>
      <c r="H2737" t="s">
        <v>1181</v>
      </c>
      <c r="I2737" t="s">
        <v>1182</v>
      </c>
      <c r="J2737" t="s">
        <v>1166</v>
      </c>
      <c r="K2737">
        <v>0</v>
      </c>
      <c r="L2737">
        <v>199</v>
      </c>
      <c r="M2737">
        <v>30</v>
      </c>
      <c r="N2737">
        <v>0</v>
      </c>
      <c r="O2737">
        <v>0</v>
      </c>
      <c r="P2737">
        <v>0</v>
      </c>
      <c r="Q2737" t="s">
        <v>1173</v>
      </c>
      <c r="R2737" t="s">
        <v>421</v>
      </c>
      <c r="S2737" t="s">
        <v>1183</v>
      </c>
      <c r="T2737" t="s">
        <v>1184</v>
      </c>
      <c r="U2737" t="s">
        <v>1185</v>
      </c>
      <c r="V2737" t="s">
        <v>38</v>
      </c>
      <c r="W2737" t="s">
        <v>742</v>
      </c>
      <c r="Y2737">
        <v>2019</v>
      </c>
      <c r="Z2737">
        <v>1</v>
      </c>
      <c r="AA2737" t="s">
        <v>474</v>
      </c>
      <c r="AB2737" t="s">
        <v>69</v>
      </c>
      <c r="AC2737" s="1">
        <v>43507</v>
      </c>
      <c r="AD2737" t="s">
        <v>1186</v>
      </c>
      <c r="AE2737" t="s">
        <v>41</v>
      </c>
    </row>
    <row r="2738" spans="1:31" x14ac:dyDescent="0.25">
      <c r="A2738">
        <v>2019</v>
      </c>
      <c r="B2738">
        <v>3</v>
      </c>
      <c r="C2738">
        <v>23</v>
      </c>
      <c r="D2738">
        <v>1</v>
      </c>
      <c r="E2738">
        <v>1</v>
      </c>
      <c r="F2738">
        <v>0</v>
      </c>
      <c r="G2738">
        <v>758000</v>
      </c>
      <c r="H2738" t="s">
        <v>1187</v>
      </c>
      <c r="I2738" t="s">
        <v>1188</v>
      </c>
      <c r="J2738" t="s">
        <v>1166</v>
      </c>
      <c r="K2738">
        <f>O2738+O2739+O2740+O2741+O2742+O2743+O2744</f>
        <v>0</v>
      </c>
      <c r="L2738">
        <v>113</v>
      </c>
      <c r="M2738">
        <v>30</v>
      </c>
      <c r="N2738" t="s">
        <v>1176</v>
      </c>
      <c r="O2738">
        <v>0</v>
      </c>
      <c r="P2738">
        <v>0</v>
      </c>
      <c r="Q2738" t="s">
        <v>42</v>
      </c>
      <c r="R2738" t="s">
        <v>421</v>
      </c>
      <c r="S2738" t="s">
        <v>1189</v>
      </c>
      <c r="T2738" t="s">
        <v>1190</v>
      </c>
      <c r="U2738" t="s">
        <v>81</v>
      </c>
      <c r="V2738" t="s">
        <v>38</v>
      </c>
      <c r="W2738" t="s">
        <v>742</v>
      </c>
      <c r="Y2738">
        <v>2014</v>
      </c>
      <c r="Z2738">
        <v>1</v>
      </c>
      <c r="AA2738" t="s">
        <v>474</v>
      </c>
      <c r="AB2738" t="s">
        <v>69</v>
      </c>
      <c r="AC2738" s="1">
        <v>43486</v>
      </c>
      <c r="AD2738" t="s">
        <v>1191</v>
      </c>
      <c r="AE2738" t="s">
        <v>41</v>
      </c>
    </row>
    <row r="2739" spans="1:31" x14ac:dyDescent="0.25">
      <c r="A2739">
        <v>2019</v>
      </c>
      <c r="B2739">
        <v>3</v>
      </c>
      <c r="C2739">
        <v>23</v>
      </c>
      <c r="D2739">
        <v>1</v>
      </c>
      <c r="E2739">
        <v>1</v>
      </c>
      <c r="F2739">
        <v>0</v>
      </c>
      <c r="G2739">
        <v>758000</v>
      </c>
      <c r="H2739" t="s">
        <v>1187</v>
      </c>
      <c r="I2739" t="s">
        <v>1188</v>
      </c>
      <c r="J2739" t="s">
        <v>1166</v>
      </c>
      <c r="K2739">
        <v>0</v>
      </c>
      <c r="L2739">
        <v>131</v>
      </c>
      <c r="M2739">
        <v>30</v>
      </c>
      <c r="N2739">
        <v>0</v>
      </c>
      <c r="O2739">
        <v>0</v>
      </c>
      <c r="P2739">
        <v>0</v>
      </c>
      <c r="Q2739" t="s">
        <v>46</v>
      </c>
      <c r="R2739" t="s">
        <v>421</v>
      </c>
      <c r="S2739" t="s">
        <v>1189</v>
      </c>
      <c r="T2739" t="s">
        <v>1190</v>
      </c>
      <c r="U2739" t="s">
        <v>81</v>
      </c>
      <c r="V2739" t="s">
        <v>38</v>
      </c>
      <c r="W2739" t="s">
        <v>742</v>
      </c>
      <c r="Y2739">
        <v>2014</v>
      </c>
      <c r="Z2739">
        <v>1</v>
      </c>
      <c r="AA2739" t="s">
        <v>474</v>
      </c>
      <c r="AB2739" t="s">
        <v>69</v>
      </c>
      <c r="AC2739" s="1">
        <v>43486</v>
      </c>
      <c r="AD2739" t="s">
        <v>1191</v>
      </c>
      <c r="AE2739" t="s">
        <v>41</v>
      </c>
    </row>
    <row r="2740" spans="1:31" x14ac:dyDescent="0.25">
      <c r="A2740">
        <v>2019</v>
      </c>
      <c r="B2740">
        <v>3</v>
      </c>
      <c r="C2740">
        <v>23</v>
      </c>
      <c r="D2740">
        <v>1</v>
      </c>
      <c r="E2740">
        <v>1</v>
      </c>
      <c r="F2740">
        <v>0</v>
      </c>
      <c r="G2740">
        <v>758000</v>
      </c>
      <c r="H2740" t="s">
        <v>1187</v>
      </c>
      <c r="I2740" t="s">
        <v>1188</v>
      </c>
      <c r="J2740" t="s">
        <v>1166</v>
      </c>
      <c r="K2740">
        <v>0</v>
      </c>
      <c r="L2740">
        <v>133</v>
      </c>
      <c r="M2740">
        <v>30</v>
      </c>
      <c r="N2740">
        <v>0</v>
      </c>
      <c r="O2740">
        <v>0</v>
      </c>
      <c r="P2740">
        <v>0</v>
      </c>
      <c r="Q2740" t="s">
        <v>1170</v>
      </c>
      <c r="R2740" t="s">
        <v>421</v>
      </c>
      <c r="S2740" t="s">
        <v>1189</v>
      </c>
      <c r="T2740" t="s">
        <v>1190</v>
      </c>
      <c r="U2740" t="s">
        <v>81</v>
      </c>
      <c r="V2740" t="s">
        <v>38</v>
      </c>
      <c r="W2740" t="s">
        <v>742</v>
      </c>
      <c r="Y2740">
        <v>2014</v>
      </c>
      <c r="Z2740">
        <v>1</v>
      </c>
      <c r="AA2740" t="s">
        <v>474</v>
      </c>
      <c r="AB2740" t="s">
        <v>69</v>
      </c>
      <c r="AC2740" s="1">
        <v>43486</v>
      </c>
      <c r="AD2740" t="s">
        <v>1191</v>
      </c>
      <c r="AE2740" t="s">
        <v>41</v>
      </c>
    </row>
    <row r="2741" spans="1:31" x14ac:dyDescent="0.25">
      <c r="A2741">
        <v>2019</v>
      </c>
      <c r="B2741">
        <v>3</v>
      </c>
      <c r="C2741">
        <v>23</v>
      </c>
      <c r="D2741">
        <v>1</v>
      </c>
      <c r="E2741">
        <v>1</v>
      </c>
      <c r="F2741">
        <v>0</v>
      </c>
      <c r="G2741">
        <v>758000</v>
      </c>
      <c r="H2741" t="s">
        <v>1187</v>
      </c>
      <c r="I2741" t="s">
        <v>1188</v>
      </c>
      <c r="J2741" t="s">
        <v>1166</v>
      </c>
      <c r="K2741">
        <v>0</v>
      </c>
      <c r="L2741">
        <v>123</v>
      </c>
      <c r="M2741">
        <v>30</v>
      </c>
      <c r="N2741">
        <v>0</v>
      </c>
      <c r="O2741">
        <v>0</v>
      </c>
      <c r="P2741">
        <v>0</v>
      </c>
      <c r="Q2741" t="s">
        <v>1171</v>
      </c>
      <c r="R2741" t="s">
        <v>421</v>
      </c>
      <c r="S2741" t="s">
        <v>1189</v>
      </c>
      <c r="T2741" t="s">
        <v>1190</v>
      </c>
      <c r="U2741" t="s">
        <v>81</v>
      </c>
      <c r="V2741" t="s">
        <v>38</v>
      </c>
      <c r="W2741" t="s">
        <v>742</v>
      </c>
      <c r="Y2741">
        <v>2014</v>
      </c>
      <c r="Z2741">
        <v>1</v>
      </c>
      <c r="AA2741" t="s">
        <v>474</v>
      </c>
      <c r="AB2741" t="s">
        <v>69</v>
      </c>
      <c r="AC2741" s="1">
        <v>43486</v>
      </c>
      <c r="AD2741" t="s">
        <v>1191</v>
      </c>
      <c r="AE2741" t="s">
        <v>41</v>
      </c>
    </row>
    <row r="2742" spans="1:31" x14ac:dyDescent="0.25">
      <c r="A2742">
        <v>2019</v>
      </c>
      <c r="B2742">
        <v>3</v>
      </c>
      <c r="C2742">
        <v>23</v>
      </c>
      <c r="D2742">
        <v>1</v>
      </c>
      <c r="E2742">
        <v>1</v>
      </c>
      <c r="F2742">
        <v>0</v>
      </c>
      <c r="G2742">
        <v>758000</v>
      </c>
      <c r="H2742" t="s">
        <v>1187</v>
      </c>
      <c r="I2742" t="s">
        <v>1188</v>
      </c>
      <c r="J2742" t="s">
        <v>1166</v>
      </c>
      <c r="K2742">
        <v>0</v>
      </c>
      <c r="L2742">
        <v>125</v>
      </c>
      <c r="M2742">
        <v>30</v>
      </c>
      <c r="N2742">
        <v>0</v>
      </c>
      <c r="O2742">
        <v>0</v>
      </c>
      <c r="P2742">
        <v>0</v>
      </c>
      <c r="Q2742" t="s">
        <v>1172</v>
      </c>
      <c r="R2742" t="s">
        <v>421</v>
      </c>
      <c r="S2742" t="s">
        <v>1189</v>
      </c>
      <c r="T2742" t="s">
        <v>1190</v>
      </c>
      <c r="U2742" t="s">
        <v>81</v>
      </c>
      <c r="V2742" t="s">
        <v>38</v>
      </c>
      <c r="W2742" t="s">
        <v>742</v>
      </c>
      <c r="Y2742">
        <v>2014</v>
      </c>
      <c r="Z2742">
        <v>1</v>
      </c>
      <c r="AA2742" t="s">
        <v>474</v>
      </c>
      <c r="AB2742" t="s">
        <v>69</v>
      </c>
      <c r="AC2742" s="1">
        <v>43486</v>
      </c>
      <c r="AD2742" t="s">
        <v>1191</v>
      </c>
      <c r="AE2742" t="s">
        <v>41</v>
      </c>
    </row>
    <row r="2743" spans="1:31" x14ac:dyDescent="0.25">
      <c r="A2743">
        <v>2019</v>
      </c>
      <c r="B2743">
        <v>3</v>
      </c>
      <c r="C2743">
        <v>23</v>
      </c>
      <c r="D2743">
        <v>1</v>
      </c>
      <c r="E2743">
        <v>1</v>
      </c>
      <c r="F2743">
        <v>0</v>
      </c>
      <c r="G2743">
        <v>758000</v>
      </c>
      <c r="H2743" t="s">
        <v>1187</v>
      </c>
      <c r="I2743" t="s">
        <v>1188</v>
      </c>
      <c r="J2743" t="s">
        <v>1166</v>
      </c>
      <c r="K2743">
        <v>0</v>
      </c>
      <c r="L2743">
        <v>232</v>
      </c>
      <c r="M2743">
        <v>30</v>
      </c>
      <c r="N2743">
        <v>0</v>
      </c>
      <c r="O2743">
        <v>0</v>
      </c>
      <c r="P2743">
        <v>0</v>
      </c>
      <c r="Q2743" t="s">
        <v>49</v>
      </c>
      <c r="R2743" t="s">
        <v>421</v>
      </c>
      <c r="S2743" t="s">
        <v>1189</v>
      </c>
      <c r="T2743" t="s">
        <v>1190</v>
      </c>
      <c r="U2743" t="s">
        <v>81</v>
      </c>
      <c r="V2743" t="s">
        <v>38</v>
      </c>
      <c r="W2743" t="s">
        <v>742</v>
      </c>
      <c r="Y2743">
        <v>2014</v>
      </c>
      <c r="Z2743">
        <v>1</v>
      </c>
      <c r="AA2743" t="s">
        <v>474</v>
      </c>
      <c r="AB2743" t="s">
        <v>69</v>
      </c>
      <c r="AC2743" s="1">
        <v>43486</v>
      </c>
      <c r="AD2743" t="s">
        <v>1191</v>
      </c>
      <c r="AE2743" t="s">
        <v>41</v>
      </c>
    </row>
    <row r="2744" spans="1:31" x14ac:dyDescent="0.25">
      <c r="A2744">
        <v>2019</v>
      </c>
      <c r="B2744">
        <v>3</v>
      </c>
      <c r="C2744">
        <v>23</v>
      </c>
      <c r="D2744">
        <v>1</v>
      </c>
      <c r="E2744">
        <v>1</v>
      </c>
      <c r="F2744">
        <v>0</v>
      </c>
      <c r="G2744">
        <v>758000</v>
      </c>
      <c r="H2744" t="s">
        <v>1187</v>
      </c>
      <c r="I2744" t="s">
        <v>1188</v>
      </c>
      <c r="J2744" t="s">
        <v>1166</v>
      </c>
      <c r="K2744">
        <v>0</v>
      </c>
      <c r="L2744">
        <v>199</v>
      </c>
      <c r="M2744">
        <v>30</v>
      </c>
      <c r="N2744">
        <v>0</v>
      </c>
      <c r="O2744">
        <v>0</v>
      </c>
      <c r="P2744">
        <v>0</v>
      </c>
      <c r="Q2744" t="s">
        <v>1173</v>
      </c>
      <c r="R2744" t="s">
        <v>421</v>
      </c>
      <c r="S2744" t="s">
        <v>1189</v>
      </c>
      <c r="T2744" t="s">
        <v>1190</v>
      </c>
      <c r="U2744" t="s">
        <v>81</v>
      </c>
      <c r="V2744" t="s">
        <v>38</v>
      </c>
      <c r="W2744" t="s">
        <v>742</v>
      </c>
      <c r="Y2744">
        <v>2014</v>
      </c>
      <c r="Z2744">
        <v>1</v>
      </c>
      <c r="AA2744" t="s">
        <v>474</v>
      </c>
      <c r="AB2744" t="s">
        <v>69</v>
      </c>
      <c r="AC2744" s="1">
        <v>43486</v>
      </c>
      <c r="AD2744" t="s">
        <v>1191</v>
      </c>
      <c r="AE2744" t="s">
        <v>41</v>
      </c>
    </row>
    <row r="2745" spans="1:31" x14ac:dyDescent="0.25">
      <c r="A2745">
        <v>2019</v>
      </c>
      <c r="B2745">
        <v>3</v>
      </c>
      <c r="C2745">
        <v>23</v>
      </c>
      <c r="D2745">
        <v>1</v>
      </c>
      <c r="E2745">
        <v>1</v>
      </c>
      <c r="F2745">
        <v>0</v>
      </c>
      <c r="G2745">
        <v>915693</v>
      </c>
      <c r="H2745" t="s">
        <v>1192</v>
      </c>
      <c r="I2745" t="s">
        <v>1193</v>
      </c>
      <c r="J2745" t="s">
        <v>1166</v>
      </c>
      <c r="K2745">
        <f>O2745+O2746+O2747+O2748+O2749+O2750+O2751</f>
        <v>5400000</v>
      </c>
      <c r="L2745">
        <v>113</v>
      </c>
      <c r="M2745">
        <v>30</v>
      </c>
      <c r="N2745" t="s">
        <v>1176</v>
      </c>
      <c r="O2745">
        <v>1800000</v>
      </c>
      <c r="P2745">
        <v>1800000</v>
      </c>
      <c r="Q2745" t="s">
        <v>42</v>
      </c>
      <c r="R2745" t="s">
        <v>421</v>
      </c>
      <c r="S2745" t="s">
        <v>1194</v>
      </c>
      <c r="T2745" t="s">
        <v>1195</v>
      </c>
      <c r="U2745" t="s">
        <v>1442</v>
      </c>
      <c r="V2745" t="s">
        <v>38</v>
      </c>
      <c r="W2745" t="s">
        <v>39</v>
      </c>
      <c r="Y2745">
        <v>2016</v>
      </c>
      <c r="Z2745">
        <v>1</v>
      </c>
      <c r="AA2745" t="s">
        <v>1196</v>
      </c>
      <c r="AB2745" t="s">
        <v>1197</v>
      </c>
      <c r="AC2745" s="1">
        <v>43476</v>
      </c>
      <c r="AD2745" t="s">
        <v>1198</v>
      </c>
      <c r="AE2745" t="s">
        <v>62</v>
      </c>
    </row>
    <row r="2746" spans="1:31" x14ac:dyDescent="0.25">
      <c r="A2746">
        <v>2019</v>
      </c>
      <c r="B2746">
        <v>3</v>
      </c>
      <c r="C2746">
        <v>23</v>
      </c>
      <c r="D2746">
        <v>1</v>
      </c>
      <c r="E2746">
        <v>1</v>
      </c>
      <c r="F2746">
        <v>0</v>
      </c>
      <c r="G2746">
        <v>915693</v>
      </c>
      <c r="H2746" t="s">
        <v>1192</v>
      </c>
      <c r="I2746" t="s">
        <v>1193</v>
      </c>
      <c r="J2746" t="s">
        <v>1166</v>
      </c>
      <c r="K2746">
        <v>0</v>
      </c>
      <c r="L2746">
        <v>131</v>
      </c>
      <c r="M2746">
        <v>30</v>
      </c>
      <c r="N2746">
        <v>0</v>
      </c>
      <c r="O2746">
        <v>0</v>
      </c>
      <c r="P2746">
        <v>0</v>
      </c>
      <c r="Q2746" t="s">
        <v>46</v>
      </c>
      <c r="R2746" t="s">
        <v>421</v>
      </c>
      <c r="S2746" t="s">
        <v>1199</v>
      </c>
      <c r="T2746" t="s">
        <v>1195</v>
      </c>
      <c r="U2746" t="s">
        <v>1442</v>
      </c>
      <c r="V2746" t="s">
        <v>38</v>
      </c>
      <c r="W2746" t="s">
        <v>39</v>
      </c>
      <c r="Y2746">
        <v>2016</v>
      </c>
      <c r="Z2746">
        <v>1</v>
      </c>
      <c r="AA2746" t="s">
        <v>1196</v>
      </c>
      <c r="AB2746" t="s">
        <v>1197</v>
      </c>
      <c r="AC2746" s="1">
        <v>43476</v>
      </c>
      <c r="AD2746" t="s">
        <v>1198</v>
      </c>
      <c r="AE2746" t="s">
        <v>41</v>
      </c>
    </row>
    <row r="2747" spans="1:31" x14ac:dyDescent="0.25">
      <c r="A2747">
        <v>2019</v>
      </c>
      <c r="B2747">
        <v>3</v>
      </c>
      <c r="C2747">
        <v>23</v>
      </c>
      <c r="D2747">
        <v>1</v>
      </c>
      <c r="E2747">
        <v>1</v>
      </c>
      <c r="F2747">
        <v>0</v>
      </c>
      <c r="G2747">
        <v>915693</v>
      </c>
      <c r="H2747" t="s">
        <v>1192</v>
      </c>
      <c r="I2747" t="s">
        <v>1193</v>
      </c>
      <c r="J2747" t="s">
        <v>1166</v>
      </c>
      <c r="K2747">
        <v>0</v>
      </c>
      <c r="L2747">
        <v>133</v>
      </c>
      <c r="M2747">
        <v>30</v>
      </c>
      <c r="N2747">
        <v>0</v>
      </c>
      <c r="O2747">
        <v>3600000</v>
      </c>
      <c r="P2747">
        <v>3600000</v>
      </c>
      <c r="Q2747" t="s">
        <v>1170</v>
      </c>
      <c r="R2747" t="s">
        <v>421</v>
      </c>
      <c r="S2747" t="s">
        <v>1199</v>
      </c>
      <c r="T2747" t="s">
        <v>1195</v>
      </c>
      <c r="U2747" t="s">
        <v>1442</v>
      </c>
      <c r="V2747" t="s">
        <v>38</v>
      </c>
      <c r="W2747" t="s">
        <v>39</v>
      </c>
      <c r="Y2747">
        <v>2016</v>
      </c>
      <c r="Z2747">
        <v>1</v>
      </c>
      <c r="AA2747" t="s">
        <v>1196</v>
      </c>
      <c r="AB2747" t="s">
        <v>1197</v>
      </c>
      <c r="AC2747" s="1">
        <v>43476</v>
      </c>
      <c r="AD2747" t="s">
        <v>1198</v>
      </c>
      <c r="AE2747" t="s">
        <v>41</v>
      </c>
    </row>
    <row r="2748" spans="1:31" x14ac:dyDescent="0.25">
      <c r="A2748">
        <v>2019</v>
      </c>
      <c r="B2748">
        <v>3</v>
      </c>
      <c r="C2748">
        <v>23</v>
      </c>
      <c r="D2748">
        <v>1</v>
      </c>
      <c r="E2748">
        <v>1</v>
      </c>
      <c r="F2748">
        <v>0</v>
      </c>
      <c r="G2748">
        <v>915693</v>
      </c>
      <c r="H2748" t="s">
        <v>1192</v>
      </c>
      <c r="I2748" t="s">
        <v>1193</v>
      </c>
      <c r="J2748" t="s">
        <v>1166</v>
      </c>
      <c r="K2748">
        <v>0</v>
      </c>
      <c r="L2748">
        <v>123</v>
      </c>
      <c r="M2748">
        <v>30</v>
      </c>
      <c r="N2748">
        <v>0</v>
      </c>
      <c r="O2748">
        <v>0</v>
      </c>
      <c r="P2748">
        <v>0</v>
      </c>
      <c r="Q2748" t="s">
        <v>1171</v>
      </c>
      <c r="R2748" t="s">
        <v>421</v>
      </c>
      <c r="S2748" t="s">
        <v>1199</v>
      </c>
      <c r="T2748" t="s">
        <v>1195</v>
      </c>
      <c r="U2748" t="s">
        <v>1442</v>
      </c>
      <c r="V2748" t="s">
        <v>38</v>
      </c>
      <c r="W2748" t="s">
        <v>39</v>
      </c>
      <c r="Y2748">
        <v>2016</v>
      </c>
      <c r="Z2748">
        <v>1</v>
      </c>
      <c r="AA2748" t="s">
        <v>1196</v>
      </c>
      <c r="AB2748" t="s">
        <v>1197</v>
      </c>
      <c r="AC2748" s="1">
        <v>43476</v>
      </c>
      <c r="AD2748" t="s">
        <v>1198</v>
      </c>
      <c r="AE2748" t="s">
        <v>41</v>
      </c>
    </row>
    <row r="2749" spans="1:31" x14ac:dyDescent="0.25">
      <c r="A2749">
        <v>2019</v>
      </c>
      <c r="B2749">
        <v>3</v>
      </c>
      <c r="C2749">
        <v>23</v>
      </c>
      <c r="D2749">
        <v>1</v>
      </c>
      <c r="E2749">
        <v>1</v>
      </c>
      <c r="F2749">
        <v>0</v>
      </c>
      <c r="G2749">
        <v>915693</v>
      </c>
      <c r="H2749" t="s">
        <v>1192</v>
      </c>
      <c r="I2749" t="s">
        <v>1193</v>
      </c>
      <c r="J2749" t="s">
        <v>1166</v>
      </c>
      <c r="K2749">
        <v>0</v>
      </c>
      <c r="L2749">
        <v>125</v>
      </c>
      <c r="M2749">
        <v>30</v>
      </c>
      <c r="N2749">
        <v>0</v>
      </c>
      <c r="O2749">
        <v>0</v>
      </c>
      <c r="P2749">
        <v>0</v>
      </c>
      <c r="Q2749" t="s">
        <v>1172</v>
      </c>
      <c r="R2749" t="s">
        <v>421</v>
      </c>
      <c r="S2749" t="s">
        <v>1199</v>
      </c>
      <c r="T2749" t="s">
        <v>1195</v>
      </c>
      <c r="U2749" t="s">
        <v>1442</v>
      </c>
      <c r="V2749" t="s">
        <v>38</v>
      </c>
      <c r="W2749" t="s">
        <v>39</v>
      </c>
      <c r="Y2749">
        <v>2016</v>
      </c>
      <c r="Z2749">
        <v>1</v>
      </c>
      <c r="AA2749" t="s">
        <v>1196</v>
      </c>
      <c r="AB2749" t="s">
        <v>1197</v>
      </c>
      <c r="AC2749" s="1">
        <v>43476</v>
      </c>
      <c r="AD2749" t="s">
        <v>1198</v>
      </c>
      <c r="AE2749" t="s">
        <v>41</v>
      </c>
    </row>
    <row r="2750" spans="1:31" x14ac:dyDescent="0.25">
      <c r="A2750">
        <v>2019</v>
      </c>
      <c r="B2750">
        <v>3</v>
      </c>
      <c r="C2750">
        <v>23</v>
      </c>
      <c r="D2750">
        <v>1</v>
      </c>
      <c r="E2750">
        <v>1</v>
      </c>
      <c r="F2750">
        <v>0</v>
      </c>
      <c r="G2750">
        <v>915693</v>
      </c>
      <c r="H2750" t="s">
        <v>1192</v>
      </c>
      <c r="I2750" t="s">
        <v>1193</v>
      </c>
      <c r="J2750" t="s">
        <v>1166</v>
      </c>
      <c r="K2750">
        <v>0</v>
      </c>
      <c r="L2750">
        <v>232</v>
      </c>
      <c r="M2750">
        <v>30</v>
      </c>
      <c r="N2750">
        <v>0</v>
      </c>
      <c r="O2750">
        <v>0</v>
      </c>
      <c r="P2750">
        <v>0</v>
      </c>
      <c r="Q2750" t="s">
        <v>49</v>
      </c>
      <c r="R2750" t="s">
        <v>421</v>
      </c>
      <c r="S2750" t="s">
        <v>1199</v>
      </c>
      <c r="T2750" t="s">
        <v>1195</v>
      </c>
      <c r="U2750" t="s">
        <v>1442</v>
      </c>
      <c r="V2750" t="s">
        <v>38</v>
      </c>
      <c r="W2750" t="s">
        <v>39</v>
      </c>
      <c r="Y2750">
        <v>2016</v>
      </c>
      <c r="Z2750">
        <v>1</v>
      </c>
      <c r="AA2750" t="s">
        <v>1196</v>
      </c>
      <c r="AB2750" t="s">
        <v>1197</v>
      </c>
      <c r="AC2750" s="1">
        <v>43476</v>
      </c>
      <c r="AD2750" t="s">
        <v>1198</v>
      </c>
      <c r="AE2750" t="s">
        <v>41</v>
      </c>
    </row>
    <row r="2751" spans="1:31" x14ac:dyDescent="0.25">
      <c r="A2751">
        <v>2019</v>
      </c>
      <c r="B2751">
        <v>3</v>
      </c>
      <c r="C2751">
        <v>23</v>
      </c>
      <c r="D2751">
        <v>1</v>
      </c>
      <c r="E2751">
        <v>1</v>
      </c>
      <c r="F2751">
        <v>0</v>
      </c>
      <c r="G2751">
        <v>915693</v>
      </c>
      <c r="H2751" t="s">
        <v>1192</v>
      </c>
      <c r="I2751" t="s">
        <v>1193</v>
      </c>
      <c r="J2751" t="s">
        <v>1166</v>
      </c>
      <c r="K2751">
        <v>0</v>
      </c>
      <c r="L2751">
        <v>199</v>
      </c>
      <c r="M2751">
        <v>30</v>
      </c>
      <c r="N2751">
        <v>0</v>
      </c>
      <c r="O2751">
        <v>0</v>
      </c>
      <c r="P2751">
        <v>0</v>
      </c>
      <c r="Q2751" t="s">
        <v>1173</v>
      </c>
      <c r="R2751" t="s">
        <v>421</v>
      </c>
      <c r="S2751" t="s">
        <v>1199</v>
      </c>
      <c r="T2751" t="s">
        <v>1195</v>
      </c>
      <c r="U2751" t="s">
        <v>1442</v>
      </c>
      <c r="V2751" t="s">
        <v>38</v>
      </c>
      <c r="W2751" t="s">
        <v>39</v>
      </c>
      <c r="Y2751">
        <v>2016</v>
      </c>
      <c r="Z2751">
        <v>1</v>
      </c>
      <c r="AA2751" t="s">
        <v>1196</v>
      </c>
      <c r="AB2751" t="s">
        <v>1197</v>
      </c>
      <c r="AC2751" s="1">
        <v>43476</v>
      </c>
      <c r="AD2751" t="s">
        <v>1198</v>
      </c>
      <c r="AE2751" t="s">
        <v>41</v>
      </c>
    </row>
    <row r="2752" spans="1:31" x14ac:dyDescent="0.25">
      <c r="A2752">
        <v>2019</v>
      </c>
      <c r="B2752">
        <v>3</v>
      </c>
      <c r="C2752">
        <v>23</v>
      </c>
      <c r="D2752">
        <v>1</v>
      </c>
      <c r="E2752">
        <v>1</v>
      </c>
      <c r="F2752">
        <v>0</v>
      </c>
      <c r="G2752">
        <v>1031871</v>
      </c>
      <c r="H2752" t="s">
        <v>1200</v>
      </c>
      <c r="I2752" t="s">
        <v>1201</v>
      </c>
      <c r="J2752" t="s">
        <v>1166</v>
      </c>
      <c r="K2752">
        <f>O2752+O2753+O2754+O2755+O2756+O2757+O2758</f>
        <v>6014655</v>
      </c>
      <c r="L2752">
        <v>113</v>
      </c>
      <c r="M2752">
        <v>30</v>
      </c>
      <c r="N2752" t="s">
        <v>1167</v>
      </c>
      <c r="O2752">
        <v>0</v>
      </c>
      <c r="P2752">
        <v>0</v>
      </c>
      <c r="Q2752" t="s">
        <v>42</v>
      </c>
      <c r="R2752" t="s">
        <v>421</v>
      </c>
      <c r="S2752" t="s">
        <v>1194</v>
      </c>
      <c r="T2752" t="s">
        <v>74</v>
      </c>
      <c r="U2752" t="s">
        <v>1202</v>
      </c>
      <c r="V2752" t="s">
        <v>38</v>
      </c>
      <c r="W2752" t="s">
        <v>742</v>
      </c>
      <c r="Y2752">
        <v>2018</v>
      </c>
      <c r="Z2752">
        <v>1</v>
      </c>
      <c r="AA2752" t="s">
        <v>474</v>
      </c>
      <c r="AB2752" t="s">
        <v>69</v>
      </c>
      <c r="AC2752" s="1">
        <v>43476</v>
      </c>
      <c r="AD2752" t="s">
        <v>1203</v>
      </c>
      <c r="AE2752" t="s">
        <v>41</v>
      </c>
    </row>
    <row r="2753" spans="1:31" x14ac:dyDescent="0.25">
      <c r="A2753">
        <v>2019</v>
      </c>
      <c r="B2753">
        <v>3</v>
      </c>
      <c r="C2753">
        <v>23</v>
      </c>
      <c r="D2753">
        <v>1</v>
      </c>
      <c r="E2753">
        <v>1</v>
      </c>
      <c r="F2753">
        <v>0</v>
      </c>
      <c r="G2753">
        <v>1031871</v>
      </c>
      <c r="H2753" t="s">
        <v>1200</v>
      </c>
      <c r="I2753" t="s">
        <v>1201</v>
      </c>
      <c r="J2753" t="s">
        <v>1166</v>
      </c>
      <c r="K2753">
        <v>0</v>
      </c>
      <c r="L2753">
        <v>131</v>
      </c>
      <c r="M2753">
        <v>30</v>
      </c>
      <c r="N2753">
        <v>0</v>
      </c>
      <c r="O2753">
        <v>0</v>
      </c>
      <c r="P2753">
        <v>0</v>
      </c>
      <c r="Q2753" t="s">
        <v>46</v>
      </c>
      <c r="R2753" t="s">
        <v>421</v>
      </c>
      <c r="S2753" t="s">
        <v>1194</v>
      </c>
      <c r="T2753" t="s">
        <v>74</v>
      </c>
      <c r="U2753" t="s">
        <v>1202</v>
      </c>
      <c r="V2753" t="s">
        <v>38</v>
      </c>
      <c r="W2753" t="s">
        <v>742</v>
      </c>
      <c r="Y2753">
        <v>2018</v>
      </c>
      <c r="Z2753">
        <v>1</v>
      </c>
      <c r="AA2753" t="s">
        <v>474</v>
      </c>
      <c r="AB2753" t="s">
        <v>69</v>
      </c>
      <c r="AC2753" s="1">
        <v>43476</v>
      </c>
      <c r="AD2753" t="s">
        <v>1203</v>
      </c>
      <c r="AE2753" t="s">
        <v>41</v>
      </c>
    </row>
    <row r="2754" spans="1:31" x14ac:dyDescent="0.25">
      <c r="A2754">
        <v>2019</v>
      </c>
      <c r="B2754">
        <v>3</v>
      </c>
      <c r="C2754">
        <v>23</v>
      </c>
      <c r="D2754">
        <v>1</v>
      </c>
      <c r="E2754">
        <v>1</v>
      </c>
      <c r="F2754">
        <v>0</v>
      </c>
      <c r="G2754">
        <v>1031871</v>
      </c>
      <c r="H2754" t="s">
        <v>1200</v>
      </c>
      <c r="I2754" t="s">
        <v>1201</v>
      </c>
      <c r="J2754" t="s">
        <v>1166</v>
      </c>
      <c r="K2754">
        <v>0</v>
      </c>
      <c r="L2754">
        <v>133</v>
      </c>
      <c r="M2754">
        <v>30</v>
      </c>
      <c r="N2754">
        <v>0</v>
      </c>
      <c r="O2754">
        <v>0</v>
      </c>
      <c r="P2754">
        <v>0</v>
      </c>
      <c r="Q2754" t="s">
        <v>1170</v>
      </c>
      <c r="R2754" t="s">
        <v>421</v>
      </c>
      <c r="S2754" t="s">
        <v>1194</v>
      </c>
      <c r="T2754" t="s">
        <v>74</v>
      </c>
      <c r="U2754" t="s">
        <v>1202</v>
      </c>
      <c r="V2754" t="s">
        <v>38</v>
      </c>
      <c r="W2754" t="s">
        <v>742</v>
      </c>
      <c r="Y2754">
        <v>2018</v>
      </c>
      <c r="Z2754">
        <v>1</v>
      </c>
      <c r="AA2754" t="s">
        <v>474</v>
      </c>
      <c r="AB2754" t="s">
        <v>69</v>
      </c>
      <c r="AC2754" s="1">
        <v>43476</v>
      </c>
      <c r="AD2754" t="s">
        <v>1203</v>
      </c>
      <c r="AE2754" t="s">
        <v>41</v>
      </c>
    </row>
    <row r="2755" spans="1:31" x14ac:dyDescent="0.25">
      <c r="A2755">
        <v>2019</v>
      </c>
      <c r="B2755">
        <v>3</v>
      </c>
      <c r="C2755">
        <v>23</v>
      </c>
      <c r="D2755">
        <v>1</v>
      </c>
      <c r="E2755">
        <v>1</v>
      </c>
      <c r="F2755">
        <v>0</v>
      </c>
      <c r="G2755">
        <v>1031871</v>
      </c>
      <c r="H2755" t="s">
        <v>1200</v>
      </c>
      <c r="I2755" t="s">
        <v>1201</v>
      </c>
      <c r="J2755" t="s">
        <v>1166</v>
      </c>
      <c r="K2755">
        <v>0</v>
      </c>
      <c r="L2755">
        <v>123</v>
      </c>
      <c r="M2755">
        <v>30</v>
      </c>
      <c r="N2755">
        <v>0</v>
      </c>
      <c r="O2755">
        <v>0</v>
      </c>
      <c r="P2755">
        <v>0</v>
      </c>
      <c r="Q2755" t="s">
        <v>1171</v>
      </c>
      <c r="R2755" t="s">
        <v>421</v>
      </c>
      <c r="S2755" t="s">
        <v>1194</v>
      </c>
      <c r="T2755" t="s">
        <v>74</v>
      </c>
      <c r="U2755" t="s">
        <v>1202</v>
      </c>
      <c r="V2755" t="s">
        <v>38</v>
      </c>
      <c r="W2755" t="s">
        <v>742</v>
      </c>
      <c r="Y2755">
        <v>2018</v>
      </c>
      <c r="Z2755">
        <v>1</v>
      </c>
      <c r="AA2755" t="s">
        <v>474</v>
      </c>
      <c r="AB2755" t="s">
        <v>69</v>
      </c>
      <c r="AC2755" s="1">
        <v>43476</v>
      </c>
      <c r="AD2755" t="s">
        <v>1203</v>
      </c>
      <c r="AE2755" t="s">
        <v>41</v>
      </c>
    </row>
    <row r="2756" spans="1:31" x14ac:dyDescent="0.25">
      <c r="A2756">
        <v>2019</v>
      </c>
      <c r="B2756">
        <v>3</v>
      </c>
      <c r="C2756">
        <v>23</v>
      </c>
      <c r="D2756">
        <v>1</v>
      </c>
      <c r="E2756">
        <v>1</v>
      </c>
      <c r="F2756">
        <v>0</v>
      </c>
      <c r="G2756">
        <v>1031871</v>
      </c>
      <c r="H2756" t="s">
        <v>1200</v>
      </c>
      <c r="I2756" t="s">
        <v>1201</v>
      </c>
      <c r="J2756" t="s">
        <v>1166</v>
      </c>
      <c r="K2756">
        <v>0</v>
      </c>
      <c r="L2756">
        <v>125</v>
      </c>
      <c r="M2756">
        <v>30</v>
      </c>
      <c r="N2756">
        <v>0</v>
      </c>
      <c r="O2756">
        <v>0</v>
      </c>
      <c r="P2756">
        <v>0</v>
      </c>
      <c r="Q2756" t="s">
        <v>1172</v>
      </c>
      <c r="R2756" t="s">
        <v>421</v>
      </c>
      <c r="S2756" t="s">
        <v>1194</v>
      </c>
      <c r="T2756" t="s">
        <v>74</v>
      </c>
      <c r="U2756" t="s">
        <v>1202</v>
      </c>
      <c r="V2756" t="s">
        <v>38</v>
      </c>
      <c r="W2756" t="s">
        <v>742</v>
      </c>
      <c r="Y2756">
        <v>2018</v>
      </c>
      <c r="Z2756">
        <v>1</v>
      </c>
      <c r="AA2756" t="s">
        <v>474</v>
      </c>
      <c r="AB2756" t="s">
        <v>69</v>
      </c>
      <c r="AC2756" s="1">
        <v>43476</v>
      </c>
      <c r="AD2756" t="s">
        <v>1203</v>
      </c>
      <c r="AE2756" t="s">
        <v>41</v>
      </c>
    </row>
    <row r="2757" spans="1:31" x14ac:dyDescent="0.25">
      <c r="A2757">
        <v>2019</v>
      </c>
      <c r="B2757">
        <v>3</v>
      </c>
      <c r="C2757">
        <v>23</v>
      </c>
      <c r="D2757">
        <v>1</v>
      </c>
      <c r="E2757">
        <v>1</v>
      </c>
      <c r="F2757">
        <v>0</v>
      </c>
      <c r="G2757">
        <v>1031871</v>
      </c>
      <c r="H2757" t="s">
        <v>1200</v>
      </c>
      <c r="I2757" t="s">
        <v>1201</v>
      </c>
      <c r="J2757" t="s">
        <v>1166</v>
      </c>
      <c r="K2757">
        <v>0</v>
      </c>
      <c r="L2757">
        <v>232</v>
      </c>
      <c r="M2757">
        <v>30</v>
      </c>
      <c r="N2757">
        <v>0</v>
      </c>
      <c r="O2757">
        <f>1604500+2031050+1892850+486255</f>
        <v>6014655</v>
      </c>
      <c r="P2757">
        <f>1604500+2031050+1892850+486255</f>
        <v>6014655</v>
      </c>
      <c r="Q2757" t="s">
        <v>49</v>
      </c>
      <c r="R2757" t="s">
        <v>421</v>
      </c>
      <c r="S2757" t="s">
        <v>1194</v>
      </c>
      <c r="T2757" t="s">
        <v>74</v>
      </c>
      <c r="U2757" t="s">
        <v>1202</v>
      </c>
      <c r="V2757" t="s">
        <v>38</v>
      </c>
      <c r="W2757" t="s">
        <v>742</v>
      </c>
      <c r="Y2757">
        <v>2018</v>
      </c>
      <c r="Z2757">
        <v>1</v>
      </c>
      <c r="AA2757" t="s">
        <v>474</v>
      </c>
      <c r="AB2757" t="s">
        <v>69</v>
      </c>
      <c r="AC2757" s="1">
        <v>43476</v>
      </c>
      <c r="AD2757" t="s">
        <v>1203</v>
      </c>
      <c r="AE2757" t="s">
        <v>41</v>
      </c>
    </row>
    <row r="2758" spans="1:31" x14ac:dyDescent="0.25">
      <c r="A2758">
        <v>2019</v>
      </c>
      <c r="B2758">
        <v>3</v>
      </c>
      <c r="C2758">
        <v>23</v>
      </c>
      <c r="D2758">
        <v>1</v>
      </c>
      <c r="E2758">
        <v>1</v>
      </c>
      <c r="F2758">
        <v>0</v>
      </c>
      <c r="G2758">
        <v>1031871</v>
      </c>
      <c r="H2758" t="s">
        <v>1200</v>
      </c>
      <c r="I2758" t="s">
        <v>1201</v>
      </c>
      <c r="J2758" t="s">
        <v>1166</v>
      </c>
      <c r="K2758">
        <v>0</v>
      </c>
      <c r="L2758">
        <v>199</v>
      </c>
      <c r="M2758">
        <v>30</v>
      </c>
      <c r="N2758">
        <v>0</v>
      </c>
      <c r="O2758">
        <v>0</v>
      </c>
      <c r="P2758">
        <v>0</v>
      </c>
      <c r="Q2758" t="s">
        <v>1173</v>
      </c>
      <c r="R2758" t="s">
        <v>421</v>
      </c>
      <c r="S2758" t="s">
        <v>1194</v>
      </c>
      <c r="T2758" t="s">
        <v>74</v>
      </c>
      <c r="U2758" t="s">
        <v>1202</v>
      </c>
      <c r="V2758" t="s">
        <v>38</v>
      </c>
      <c r="W2758" t="s">
        <v>742</v>
      </c>
      <c r="Y2758">
        <v>2018</v>
      </c>
      <c r="Z2758">
        <v>1</v>
      </c>
      <c r="AA2758" t="s">
        <v>474</v>
      </c>
      <c r="AB2758" t="s">
        <v>69</v>
      </c>
      <c r="AC2758" s="1">
        <v>43476</v>
      </c>
      <c r="AD2758" t="s">
        <v>1203</v>
      </c>
      <c r="AE2758" t="s">
        <v>41</v>
      </c>
    </row>
    <row r="2759" spans="1:31" x14ac:dyDescent="0.25">
      <c r="A2759">
        <v>2019</v>
      </c>
      <c r="B2759">
        <v>3</v>
      </c>
      <c r="C2759">
        <v>23</v>
      </c>
      <c r="D2759">
        <v>1</v>
      </c>
      <c r="E2759">
        <v>1</v>
      </c>
      <c r="F2759">
        <v>0</v>
      </c>
      <c r="G2759">
        <v>1102824</v>
      </c>
      <c r="H2759" t="s">
        <v>1204</v>
      </c>
      <c r="I2759" t="s">
        <v>1205</v>
      </c>
      <c r="J2759" t="s">
        <v>1166</v>
      </c>
      <c r="K2759">
        <f>O2759+O2760+O2761+O2762+O2763+O2764+O2765</f>
        <v>2705450</v>
      </c>
      <c r="L2759">
        <v>113</v>
      </c>
      <c r="M2759">
        <v>30</v>
      </c>
      <c r="N2759" t="s">
        <v>1176</v>
      </c>
      <c r="O2759">
        <v>0</v>
      </c>
      <c r="P2759">
        <v>0</v>
      </c>
      <c r="Q2759" t="s">
        <v>42</v>
      </c>
      <c r="R2759" t="s">
        <v>421</v>
      </c>
      <c r="S2759" t="s">
        <v>1168</v>
      </c>
      <c r="T2759" t="s">
        <v>1206</v>
      </c>
      <c r="U2759" t="s">
        <v>1415</v>
      </c>
      <c r="V2759" t="s">
        <v>38</v>
      </c>
      <c r="W2759" t="s">
        <v>742</v>
      </c>
      <c r="Y2759">
        <v>2019</v>
      </c>
      <c r="Z2759">
        <v>1</v>
      </c>
      <c r="AA2759" t="s">
        <v>474</v>
      </c>
      <c r="AB2759" t="s">
        <v>69</v>
      </c>
      <c r="AC2759" s="1">
        <v>43475</v>
      </c>
      <c r="AD2759" t="s">
        <v>1207</v>
      </c>
      <c r="AE2759" t="s">
        <v>41</v>
      </c>
    </row>
    <row r="2760" spans="1:31" x14ac:dyDescent="0.25">
      <c r="A2760">
        <v>2019</v>
      </c>
      <c r="B2760">
        <v>3</v>
      </c>
      <c r="C2760">
        <v>23</v>
      </c>
      <c r="D2760">
        <v>1</v>
      </c>
      <c r="E2760">
        <v>1</v>
      </c>
      <c r="F2760">
        <v>0</v>
      </c>
      <c r="G2760">
        <v>1102824</v>
      </c>
      <c r="H2760" t="s">
        <v>1204</v>
      </c>
      <c r="I2760" t="s">
        <v>1205</v>
      </c>
      <c r="J2760" t="s">
        <v>1166</v>
      </c>
      <c r="K2760">
        <v>0</v>
      </c>
      <c r="L2760">
        <v>131</v>
      </c>
      <c r="M2760">
        <v>30</v>
      </c>
      <c r="N2760">
        <v>0</v>
      </c>
      <c r="O2760">
        <v>0</v>
      </c>
      <c r="P2760">
        <v>0</v>
      </c>
      <c r="Q2760" t="s">
        <v>46</v>
      </c>
      <c r="R2760" t="s">
        <v>421</v>
      </c>
      <c r="S2760" t="s">
        <v>1168</v>
      </c>
      <c r="T2760" t="s">
        <v>1206</v>
      </c>
      <c r="U2760" t="s">
        <v>1415</v>
      </c>
      <c r="V2760" t="s">
        <v>38</v>
      </c>
      <c r="W2760" t="s">
        <v>742</v>
      </c>
      <c r="Y2760">
        <v>2019</v>
      </c>
      <c r="Z2760">
        <v>1</v>
      </c>
      <c r="AA2760" t="s">
        <v>474</v>
      </c>
      <c r="AB2760" t="s">
        <v>69</v>
      </c>
      <c r="AC2760" s="1">
        <v>43475</v>
      </c>
      <c r="AD2760" t="s">
        <v>1207</v>
      </c>
      <c r="AE2760" t="s">
        <v>41</v>
      </c>
    </row>
    <row r="2761" spans="1:31" x14ac:dyDescent="0.25">
      <c r="A2761">
        <v>2019</v>
      </c>
      <c r="B2761">
        <v>3</v>
      </c>
      <c r="C2761">
        <v>23</v>
      </c>
      <c r="D2761">
        <v>1</v>
      </c>
      <c r="E2761">
        <v>1</v>
      </c>
      <c r="F2761">
        <v>0</v>
      </c>
      <c r="G2761">
        <v>1102824</v>
      </c>
      <c r="H2761" t="s">
        <v>1204</v>
      </c>
      <c r="I2761" t="s">
        <v>1205</v>
      </c>
      <c r="J2761" t="s">
        <v>1166</v>
      </c>
      <c r="K2761">
        <v>0</v>
      </c>
      <c r="L2761">
        <v>133</v>
      </c>
      <c r="M2761">
        <v>30</v>
      </c>
      <c r="N2761">
        <v>0</v>
      </c>
      <c r="O2761">
        <v>0</v>
      </c>
      <c r="P2761">
        <v>0</v>
      </c>
      <c r="Q2761" t="s">
        <v>1170</v>
      </c>
      <c r="R2761" t="s">
        <v>421</v>
      </c>
      <c r="S2761" t="s">
        <v>1168</v>
      </c>
      <c r="T2761" t="s">
        <v>1206</v>
      </c>
      <c r="U2761" t="s">
        <v>1415</v>
      </c>
      <c r="V2761" t="s">
        <v>38</v>
      </c>
      <c r="W2761" t="s">
        <v>742</v>
      </c>
      <c r="Y2761">
        <v>2019</v>
      </c>
      <c r="Z2761">
        <v>1</v>
      </c>
      <c r="AA2761" t="s">
        <v>474</v>
      </c>
      <c r="AB2761" t="s">
        <v>69</v>
      </c>
      <c r="AC2761" s="1">
        <v>43475</v>
      </c>
      <c r="AD2761" t="s">
        <v>1207</v>
      </c>
      <c r="AE2761" t="s">
        <v>41</v>
      </c>
    </row>
    <row r="2762" spans="1:31" x14ac:dyDescent="0.25">
      <c r="A2762">
        <v>2019</v>
      </c>
      <c r="B2762">
        <v>3</v>
      </c>
      <c r="C2762">
        <v>23</v>
      </c>
      <c r="D2762">
        <v>1</v>
      </c>
      <c r="E2762">
        <v>1</v>
      </c>
      <c r="F2762">
        <v>0</v>
      </c>
      <c r="G2762">
        <v>1102824</v>
      </c>
      <c r="H2762" t="s">
        <v>1204</v>
      </c>
      <c r="I2762" t="s">
        <v>1205</v>
      </c>
      <c r="J2762" t="s">
        <v>1166</v>
      </c>
      <c r="K2762">
        <v>0</v>
      </c>
      <c r="L2762">
        <v>123</v>
      </c>
      <c r="M2762">
        <v>30</v>
      </c>
      <c r="N2762">
        <v>0</v>
      </c>
      <c r="O2762">
        <v>0</v>
      </c>
      <c r="P2762">
        <v>0</v>
      </c>
      <c r="Q2762" t="s">
        <v>1171</v>
      </c>
      <c r="R2762" t="s">
        <v>421</v>
      </c>
      <c r="S2762" t="s">
        <v>1168</v>
      </c>
      <c r="T2762" t="s">
        <v>1206</v>
      </c>
      <c r="U2762" t="s">
        <v>1415</v>
      </c>
      <c r="V2762" t="s">
        <v>38</v>
      </c>
      <c r="W2762" t="s">
        <v>742</v>
      </c>
      <c r="Y2762">
        <v>2019</v>
      </c>
      <c r="Z2762">
        <v>1</v>
      </c>
      <c r="AA2762" t="s">
        <v>474</v>
      </c>
      <c r="AB2762" t="s">
        <v>69</v>
      </c>
      <c r="AC2762" s="1">
        <v>43475</v>
      </c>
      <c r="AD2762" t="s">
        <v>1207</v>
      </c>
      <c r="AE2762" t="s">
        <v>41</v>
      </c>
    </row>
    <row r="2763" spans="1:31" x14ac:dyDescent="0.25">
      <c r="A2763">
        <v>2019</v>
      </c>
      <c r="B2763">
        <v>3</v>
      </c>
      <c r="C2763">
        <v>23</v>
      </c>
      <c r="D2763">
        <v>1</v>
      </c>
      <c r="E2763">
        <v>1</v>
      </c>
      <c r="F2763">
        <v>0</v>
      </c>
      <c r="G2763">
        <v>1102824</v>
      </c>
      <c r="H2763" t="s">
        <v>1204</v>
      </c>
      <c r="I2763" t="s">
        <v>1205</v>
      </c>
      <c r="J2763" t="s">
        <v>1166</v>
      </c>
      <c r="K2763">
        <v>0</v>
      </c>
      <c r="L2763">
        <v>125</v>
      </c>
      <c r="M2763">
        <v>30</v>
      </c>
      <c r="N2763">
        <v>0</v>
      </c>
      <c r="O2763">
        <v>0</v>
      </c>
      <c r="P2763">
        <v>0</v>
      </c>
      <c r="Q2763" t="s">
        <v>1172</v>
      </c>
      <c r="R2763" t="s">
        <v>421</v>
      </c>
      <c r="S2763" t="s">
        <v>1168</v>
      </c>
      <c r="T2763" t="s">
        <v>1206</v>
      </c>
      <c r="U2763" t="s">
        <v>1415</v>
      </c>
      <c r="V2763" t="s">
        <v>38</v>
      </c>
      <c r="W2763" t="s">
        <v>742</v>
      </c>
      <c r="Y2763">
        <v>2019</v>
      </c>
      <c r="Z2763">
        <v>1</v>
      </c>
      <c r="AA2763" t="s">
        <v>474</v>
      </c>
      <c r="AB2763" t="s">
        <v>69</v>
      </c>
      <c r="AC2763" s="1">
        <v>43475</v>
      </c>
      <c r="AD2763" t="s">
        <v>1207</v>
      </c>
      <c r="AE2763" t="s">
        <v>41</v>
      </c>
    </row>
    <row r="2764" spans="1:31" x14ac:dyDescent="0.25">
      <c r="A2764">
        <v>2019</v>
      </c>
      <c r="B2764">
        <v>3</v>
      </c>
      <c r="C2764">
        <v>23</v>
      </c>
      <c r="D2764">
        <v>1</v>
      </c>
      <c r="E2764">
        <v>1</v>
      </c>
      <c r="F2764">
        <v>0</v>
      </c>
      <c r="G2764">
        <v>1102824</v>
      </c>
      <c r="H2764" t="s">
        <v>1204</v>
      </c>
      <c r="I2764" t="s">
        <v>1205</v>
      </c>
      <c r="J2764" t="s">
        <v>1166</v>
      </c>
      <c r="K2764">
        <v>0</v>
      </c>
      <c r="L2764">
        <v>232</v>
      </c>
      <c r="M2764">
        <v>30</v>
      </c>
      <c r="N2764">
        <v>0</v>
      </c>
      <c r="O2764">
        <f>694650+2010800</f>
        <v>2705450</v>
      </c>
      <c r="P2764">
        <f>694650+2010800</f>
        <v>2705450</v>
      </c>
      <c r="Q2764" t="s">
        <v>49</v>
      </c>
      <c r="R2764" t="s">
        <v>421</v>
      </c>
      <c r="S2764" t="s">
        <v>1168</v>
      </c>
      <c r="T2764" t="s">
        <v>1206</v>
      </c>
      <c r="U2764" t="s">
        <v>1415</v>
      </c>
      <c r="V2764" t="s">
        <v>38</v>
      </c>
      <c r="W2764" t="s">
        <v>742</v>
      </c>
      <c r="Y2764">
        <v>2019</v>
      </c>
      <c r="Z2764">
        <v>1</v>
      </c>
      <c r="AA2764" t="s">
        <v>474</v>
      </c>
      <c r="AB2764" t="s">
        <v>69</v>
      </c>
      <c r="AC2764" s="1">
        <v>43475</v>
      </c>
      <c r="AD2764" t="s">
        <v>1207</v>
      </c>
      <c r="AE2764" t="s">
        <v>41</v>
      </c>
    </row>
    <row r="2765" spans="1:31" x14ac:dyDescent="0.25">
      <c r="A2765">
        <v>2019</v>
      </c>
      <c r="B2765">
        <v>3</v>
      </c>
      <c r="C2765">
        <v>23</v>
      </c>
      <c r="D2765">
        <v>1</v>
      </c>
      <c r="E2765">
        <v>1</v>
      </c>
      <c r="F2765">
        <v>0</v>
      </c>
      <c r="G2765">
        <v>1102824</v>
      </c>
      <c r="H2765" t="s">
        <v>1204</v>
      </c>
      <c r="I2765" t="s">
        <v>1205</v>
      </c>
      <c r="J2765" t="s">
        <v>1166</v>
      </c>
      <c r="K2765">
        <v>0</v>
      </c>
      <c r="L2765">
        <v>199</v>
      </c>
      <c r="M2765">
        <v>30</v>
      </c>
      <c r="N2765">
        <v>0</v>
      </c>
      <c r="O2765">
        <v>0</v>
      </c>
      <c r="P2765">
        <v>0</v>
      </c>
      <c r="Q2765" t="s">
        <v>1173</v>
      </c>
      <c r="R2765" t="s">
        <v>421</v>
      </c>
      <c r="S2765" t="s">
        <v>1168</v>
      </c>
      <c r="T2765" t="s">
        <v>1206</v>
      </c>
      <c r="U2765" t="s">
        <v>1415</v>
      </c>
      <c r="V2765" t="s">
        <v>38</v>
      </c>
      <c r="W2765" t="s">
        <v>742</v>
      </c>
      <c r="Y2765">
        <v>2019</v>
      </c>
      <c r="Z2765">
        <v>1</v>
      </c>
      <c r="AA2765" t="s">
        <v>474</v>
      </c>
      <c r="AB2765" t="s">
        <v>69</v>
      </c>
      <c r="AC2765" s="1">
        <v>43475</v>
      </c>
      <c r="AD2765" t="s">
        <v>1207</v>
      </c>
      <c r="AE2765" t="s">
        <v>41</v>
      </c>
    </row>
    <row r="2766" spans="1:31" x14ac:dyDescent="0.25">
      <c r="A2766">
        <v>2019</v>
      </c>
      <c r="B2766">
        <v>3</v>
      </c>
      <c r="C2766">
        <v>23</v>
      </c>
      <c r="D2766">
        <v>1</v>
      </c>
      <c r="E2766">
        <v>1</v>
      </c>
      <c r="F2766">
        <v>0</v>
      </c>
      <c r="G2766">
        <v>1489608</v>
      </c>
      <c r="H2766" t="s">
        <v>1208</v>
      </c>
      <c r="I2766" t="s">
        <v>1209</v>
      </c>
      <c r="J2766" t="s">
        <v>1166</v>
      </c>
      <c r="K2766">
        <f>O2766+O2767+O2768+O2769+O2770+O2771+O2772</f>
        <v>0</v>
      </c>
      <c r="L2766">
        <v>113</v>
      </c>
      <c r="M2766">
        <v>30</v>
      </c>
      <c r="N2766" t="s">
        <v>1176</v>
      </c>
      <c r="O2766">
        <v>0</v>
      </c>
      <c r="P2766">
        <v>0</v>
      </c>
      <c r="Q2766" t="s">
        <v>42</v>
      </c>
      <c r="R2766" t="s">
        <v>421</v>
      </c>
      <c r="S2766" t="s">
        <v>1210</v>
      </c>
      <c r="T2766" t="s">
        <v>1211</v>
      </c>
      <c r="U2766" t="s">
        <v>81</v>
      </c>
      <c r="V2766" t="s">
        <v>38</v>
      </c>
      <c r="W2766" t="s">
        <v>742</v>
      </c>
      <c r="Y2766">
        <v>2014</v>
      </c>
      <c r="Z2766">
        <v>1</v>
      </c>
      <c r="AA2766" t="s">
        <v>474</v>
      </c>
      <c r="AB2766" t="s">
        <v>1212</v>
      </c>
      <c r="AC2766" s="1">
        <v>43524</v>
      </c>
      <c r="AD2766" t="s">
        <v>1213</v>
      </c>
      <c r="AE2766" t="s">
        <v>41</v>
      </c>
    </row>
    <row r="2767" spans="1:31" x14ac:dyDescent="0.25">
      <c r="A2767">
        <v>2019</v>
      </c>
      <c r="B2767">
        <v>3</v>
      </c>
      <c r="C2767">
        <v>23</v>
      </c>
      <c r="D2767">
        <v>1</v>
      </c>
      <c r="E2767">
        <v>1</v>
      </c>
      <c r="F2767">
        <v>0</v>
      </c>
      <c r="G2767">
        <v>1489608</v>
      </c>
      <c r="H2767" t="s">
        <v>1208</v>
      </c>
      <c r="I2767" t="s">
        <v>1209</v>
      </c>
      <c r="J2767" t="s">
        <v>1166</v>
      </c>
      <c r="K2767">
        <v>0</v>
      </c>
      <c r="L2767">
        <v>131</v>
      </c>
      <c r="M2767">
        <v>30</v>
      </c>
      <c r="N2767">
        <v>0</v>
      </c>
      <c r="O2767">
        <v>0</v>
      </c>
      <c r="P2767">
        <v>0</v>
      </c>
      <c r="Q2767" t="s">
        <v>46</v>
      </c>
      <c r="R2767" t="s">
        <v>421</v>
      </c>
      <c r="S2767" t="s">
        <v>1210</v>
      </c>
      <c r="T2767" t="s">
        <v>1211</v>
      </c>
      <c r="U2767" t="s">
        <v>81</v>
      </c>
      <c r="V2767" t="s">
        <v>38</v>
      </c>
      <c r="W2767" t="s">
        <v>39</v>
      </c>
      <c r="Y2767">
        <v>2014</v>
      </c>
      <c r="Z2767">
        <v>1</v>
      </c>
      <c r="AA2767" t="s">
        <v>474</v>
      </c>
      <c r="AB2767" t="s">
        <v>1212</v>
      </c>
      <c r="AC2767" s="1">
        <v>43524</v>
      </c>
      <c r="AD2767" t="s">
        <v>1213</v>
      </c>
      <c r="AE2767" t="s">
        <v>41</v>
      </c>
    </row>
    <row r="2768" spans="1:31" x14ac:dyDescent="0.25">
      <c r="A2768">
        <v>2019</v>
      </c>
      <c r="B2768">
        <v>3</v>
      </c>
      <c r="C2768">
        <v>23</v>
      </c>
      <c r="D2768">
        <v>1</v>
      </c>
      <c r="E2768">
        <v>1</v>
      </c>
      <c r="F2768">
        <v>0</v>
      </c>
      <c r="G2768">
        <v>1489608</v>
      </c>
      <c r="H2768" t="s">
        <v>1208</v>
      </c>
      <c r="I2768" t="s">
        <v>1209</v>
      </c>
      <c r="J2768" t="s">
        <v>1166</v>
      </c>
      <c r="K2768">
        <v>0</v>
      </c>
      <c r="L2768">
        <v>133</v>
      </c>
      <c r="M2768">
        <v>30</v>
      </c>
      <c r="N2768">
        <v>0</v>
      </c>
      <c r="O2768">
        <v>0</v>
      </c>
      <c r="P2768">
        <v>0</v>
      </c>
      <c r="Q2768" t="s">
        <v>1170</v>
      </c>
      <c r="R2768" t="s">
        <v>421</v>
      </c>
      <c r="S2768" t="s">
        <v>1210</v>
      </c>
      <c r="T2768" t="s">
        <v>1211</v>
      </c>
      <c r="U2768" t="s">
        <v>81</v>
      </c>
      <c r="V2768" t="s">
        <v>38</v>
      </c>
      <c r="W2768" t="s">
        <v>39</v>
      </c>
      <c r="Y2768">
        <v>2014</v>
      </c>
      <c r="Z2768">
        <v>1</v>
      </c>
      <c r="AA2768" t="s">
        <v>474</v>
      </c>
      <c r="AB2768" t="s">
        <v>1212</v>
      </c>
      <c r="AC2768" s="1">
        <v>43524</v>
      </c>
      <c r="AD2768" t="s">
        <v>1213</v>
      </c>
      <c r="AE2768" t="s">
        <v>41</v>
      </c>
    </row>
    <row r="2769" spans="1:31" x14ac:dyDescent="0.25">
      <c r="A2769">
        <v>2019</v>
      </c>
      <c r="B2769">
        <v>3</v>
      </c>
      <c r="C2769">
        <v>23</v>
      </c>
      <c r="D2769">
        <v>1</v>
      </c>
      <c r="E2769">
        <v>1</v>
      </c>
      <c r="F2769">
        <v>0</v>
      </c>
      <c r="G2769">
        <v>1489608</v>
      </c>
      <c r="H2769" t="s">
        <v>1208</v>
      </c>
      <c r="I2769" t="s">
        <v>1209</v>
      </c>
      <c r="J2769" t="s">
        <v>1166</v>
      </c>
      <c r="K2769">
        <v>0</v>
      </c>
      <c r="L2769">
        <v>123</v>
      </c>
      <c r="M2769">
        <v>30</v>
      </c>
      <c r="N2769">
        <v>0</v>
      </c>
      <c r="O2769">
        <v>0</v>
      </c>
      <c r="P2769">
        <v>0</v>
      </c>
      <c r="Q2769" t="s">
        <v>1171</v>
      </c>
      <c r="R2769" t="s">
        <v>421</v>
      </c>
      <c r="S2769" t="s">
        <v>1210</v>
      </c>
      <c r="T2769" t="s">
        <v>1211</v>
      </c>
      <c r="U2769" t="s">
        <v>81</v>
      </c>
      <c r="V2769" t="s">
        <v>38</v>
      </c>
      <c r="W2769" t="s">
        <v>742</v>
      </c>
      <c r="Y2769">
        <v>2014</v>
      </c>
      <c r="Z2769">
        <v>1</v>
      </c>
      <c r="AA2769" t="s">
        <v>474</v>
      </c>
      <c r="AB2769" t="s">
        <v>1212</v>
      </c>
      <c r="AC2769" s="1">
        <v>43524</v>
      </c>
      <c r="AD2769" t="s">
        <v>1213</v>
      </c>
      <c r="AE2769" t="s">
        <v>41</v>
      </c>
    </row>
    <row r="2770" spans="1:31" x14ac:dyDescent="0.25">
      <c r="A2770">
        <v>2019</v>
      </c>
      <c r="B2770">
        <v>3</v>
      </c>
      <c r="C2770">
        <v>23</v>
      </c>
      <c r="D2770">
        <v>1</v>
      </c>
      <c r="E2770">
        <v>1</v>
      </c>
      <c r="F2770">
        <v>0</v>
      </c>
      <c r="G2770">
        <v>1489608</v>
      </c>
      <c r="H2770" t="s">
        <v>1208</v>
      </c>
      <c r="I2770" t="s">
        <v>1209</v>
      </c>
      <c r="J2770" t="s">
        <v>1166</v>
      </c>
      <c r="K2770">
        <v>0</v>
      </c>
      <c r="L2770">
        <v>125</v>
      </c>
      <c r="M2770">
        <v>30</v>
      </c>
      <c r="N2770">
        <v>0</v>
      </c>
      <c r="O2770">
        <v>0</v>
      </c>
      <c r="P2770">
        <v>0</v>
      </c>
      <c r="Q2770" t="s">
        <v>1172</v>
      </c>
      <c r="R2770" t="s">
        <v>421</v>
      </c>
      <c r="S2770" t="s">
        <v>1210</v>
      </c>
      <c r="T2770" t="s">
        <v>1211</v>
      </c>
      <c r="U2770" t="s">
        <v>81</v>
      </c>
      <c r="V2770" t="s">
        <v>38</v>
      </c>
      <c r="W2770" t="s">
        <v>742</v>
      </c>
      <c r="Y2770">
        <v>2014</v>
      </c>
      <c r="Z2770">
        <v>1</v>
      </c>
      <c r="AA2770" t="s">
        <v>474</v>
      </c>
      <c r="AB2770" t="s">
        <v>1212</v>
      </c>
      <c r="AC2770" s="1">
        <v>43524</v>
      </c>
      <c r="AD2770" t="s">
        <v>1213</v>
      </c>
      <c r="AE2770" t="s">
        <v>41</v>
      </c>
    </row>
    <row r="2771" spans="1:31" x14ac:dyDescent="0.25">
      <c r="A2771">
        <v>2019</v>
      </c>
      <c r="B2771">
        <v>3</v>
      </c>
      <c r="C2771">
        <v>23</v>
      </c>
      <c r="D2771">
        <v>1</v>
      </c>
      <c r="E2771">
        <v>1</v>
      </c>
      <c r="F2771">
        <v>0</v>
      </c>
      <c r="G2771">
        <v>1489608</v>
      </c>
      <c r="H2771" t="s">
        <v>1208</v>
      </c>
      <c r="I2771" t="s">
        <v>1209</v>
      </c>
      <c r="J2771" t="s">
        <v>1166</v>
      </c>
      <c r="K2771">
        <v>0</v>
      </c>
      <c r="L2771">
        <v>232</v>
      </c>
      <c r="M2771">
        <v>30</v>
      </c>
      <c r="N2771">
        <v>0</v>
      </c>
      <c r="O2771">
        <v>0</v>
      </c>
      <c r="P2771">
        <v>0</v>
      </c>
      <c r="Q2771" t="s">
        <v>49</v>
      </c>
      <c r="R2771" t="s">
        <v>421</v>
      </c>
      <c r="S2771" t="s">
        <v>1210</v>
      </c>
      <c r="T2771" t="s">
        <v>1211</v>
      </c>
      <c r="U2771" t="s">
        <v>81</v>
      </c>
      <c r="V2771" t="s">
        <v>38</v>
      </c>
      <c r="W2771" t="s">
        <v>742</v>
      </c>
      <c r="Y2771">
        <v>2014</v>
      </c>
      <c r="Z2771">
        <v>1</v>
      </c>
      <c r="AA2771" t="s">
        <v>474</v>
      </c>
      <c r="AB2771" t="s">
        <v>1212</v>
      </c>
      <c r="AC2771" s="1">
        <v>43524</v>
      </c>
      <c r="AD2771" t="s">
        <v>1213</v>
      </c>
      <c r="AE2771" t="s">
        <v>41</v>
      </c>
    </row>
    <row r="2772" spans="1:31" x14ac:dyDescent="0.25">
      <c r="A2772">
        <v>2019</v>
      </c>
      <c r="B2772">
        <v>3</v>
      </c>
      <c r="C2772">
        <v>23</v>
      </c>
      <c r="D2772">
        <v>1</v>
      </c>
      <c r="E2772">
        <v>1</v>
      </c>
      <c r="F2772">
        <v>0</v>
      </c>
      <c r="G2772">
        <v>1489608</v>
      </c>
      <c r="H2772" t="s">
        <v>1208</v>
      </c>
      <c r="I2772" t="s">
        <v>1209</v>
      </c>
      <c r="J2772" t="s">
        <v>1166</v>
      </c>
      <c r="K2772">
        <v>0</v>
      </c>
      <c r="L2772">
        <v>199</v>
      </c>
      <c r="M2772">
        <v>30</v>
      </c>
      <c r="N2772">
        <v>0</v>
      </c>
      <c r="O2772">
        <v>0</v>
      </c>
      <c r="P2772">
        <v>0</v>
      </c>
      <c r="Q2772" t="s">
        <v>1173</v>
      </c>
      <c r="R2772" t="s">
        <v>421</v>
      </c>
      <c r="S2772" t="s">
        <v>1210</v>
      </c>
      <c r="T2772" t="s">
        <v>1211</v>
      </c>
      <c r="U2772" t="s">
        <v>81</v>
      </c>
      <c r="V2772" t="s">
        <v>38</v>
      </c>
      <c r="W2772" t="s">
        <v>742</v>
      </c>
      <c r="Y2772">
        <v>2014</v>
      </c>
      <c r="Z2772">
        <v>1</v>
      </c>
      <c r="AA2772" t="s">
        <v>474</v>
      </c>
      <c r="AB2772" t="s">
        <v>1212</v>
      </c>
      <c r="AC2772" s="1">
        <v>43524</v>
      </c>
      <c r="AD2772" t="s">
        <v>1213</v>
      </c>
      <c r="AE2772" t="s">
        <v>41</v>
      </c>
    </row>
    <row r="2773" spans="1:31" x14ac:dyDescent="0.25">
      <c r="A2773">
        <v>2019</v>
      </c>
      <c r="B2773">
        <v>3</v>
      </c>
      <c r="C2773">
        <v>23</v>
      </c>
      <c r="D2773">
        <v>1</v>
      </c>
      <c r="E2773">
        <v>1</v>
      </c>
      <c r="F2773">
        <v>0</v>
      </c>
      <c r="G2773">
        <v>1499564</v>
      </c>
      <c r="H2773" t="s">
        <v>1214</v>
      </c>
      <c r="I2773" t="s">
        <v>1215</v>
      </c>
      <c r="J2773" t="s">
        <v>1166</v>
      </c>
      <c r="K2773">
        <f>O2773+O2774+O2775+O2776+O2777+O2778+O2779</f>
        <v>26917</v>
      </c>
      <c r="L2773">
        <v>113</v>
      </c>
      <c r="M2773">
        <v>30</v>
      </c>
      <c r="N2773" t="s">
        <v>1167</v>
      </c>
      <c r="O2773">
        <v>0</v>
      </c>
      <c r="P2773">
        <v>0</v>
      </c>
      <c r="Q2773" t="s">
        <v>42</v>
      </c>
      <c r="R2773" t="s">
        <v>421</v>
      </c>
      <c r="S2773" t="s">
        <v>1216</v>
      </c>
      <c r="T2773" t="s">
        <v>1217</v>
      </c>
      <c r="U2773" t="s">
        <v>74</v>
      </c>
      <c r="V2773" t="s">
        <v>38</v>
      </c>
      <c r="W2773" t="s">
        <v>742</v>
      </c>
      <c r="Y2773">
        <v>2019</v>
      </c>
      <c r="Z2773">
        <v>1</v>
      </c>
      <c r="AA2773" t="s">
        <v>474</v>
      </c>
      <c r="AB2773" t="s">
        <v>69</v>
      </c>
      <c r="AC2773" s="1">
        <v>43467</v>
      </c>
      <c r="AD2773" t="s">
        <v>1218</v>
      </c>
      <c r="AE2773" t="s">
        <v>41</v>
      </c>
    </row>
    <row r="2774" spans="1:31" x14ac:dyDescent="0.25">
      <c r="A2774">
        <v>2019</v>
      </c>
      <c r="B2774">
        <v>3</v>
      </c>
      <c r="C2774">
        <v>23</v>
      </c>
      <c r="D2774">
        <v>1</v>
      </c>
      <c r="E2774">
        <v>1</v>
      </c>
      <c r="F2774">
        <v>0</v>
      </c>
      <c r="G2774">
        <v>1499564</v>
      </c>
      <c r="H2774" t="s">
        <v>1214</v>
      </c>
      <c r="I2774" t="s">
        <v>1215</v>
      </c>
      <c r="J2774" t="s">
        <v>1166</v>
      </c>
      <c r="K2774">
        <v>0</v>
      </c>
      <c r="L2774">
        <v>131</v>
      </c>
      <c r="M2774">
        <v>30</v>
      </c>
      <c r="N2774">
        <v>0</v>
      </c>
      <c r="O2774">
        <v>0</v>
      </c>
      <c r="P2774">
        <v>0</v>
      </c>
      <c r="Q2774" t="s">
        <v>46</v>
      </c>
      <c r="R2774" t="s">
        <v>421</v>
      </c>
      <c r="S2774" t="s">
        <v>1216</v>
      </c>
      <c r="T2774" t="s">
        <v>1217</v>
      </c>
      <c r="U2774" t="s">
        <v>74</v>
      </c>
      <c r="V2774" t="s">
        <v>38</v>
      </c>
      <c r="W2774" t="s">
        <v>742</v>
      </c>
      <c r="Y2774">
        <v>2019</v>
      </c>
      <c r="Z2774">
        <v>1</v>
      </c>
      <c r="AA2774" t="s">
        <v>474</v>
      </c>
      <c r="AB2774" t="s">
        <v>69</v>
      </c>
      <c r="AC2774" s="1">
        <v>43467</v>
      </c>
      <c r="AD2774" t="s">
        <v>1218</v>
      </c>
      <c r="AE2774" t="s">
        <v>41</v>
      </c>
    </row>
    <row r="2775" spans="1:31" x14ac:dyDescent="0.25">
      <c r="A2775">
        <v>2019</v>
      </c>
      <c r="B2775">
        <v>3</v>
      </c>
      <c r="C2775">
        <v>23</v>
      </c>
      <c r="D2775">
        <v>1</v>
      </c>
      <c r="E2775">
        <v>1</v>
      </c>
      <c r="F2775">
        <v>0</v>
      </c>
      <c r="G2775">
        <v>1499564</v>
      </c>
      <c r="H2775" t="s">
        <v>1214</v>
      </c>
      <c r="I2775" t="s">
        <v>1215</v>
      </c>
      <c r="J2775" t="s">
        <v>1166</v>
      </c>
      <c r="K2775">
        <v>0</v>
      </c>
      <c r="L2775">
        <v>133</v>
      </c>
      <c r="M2775">
        <v>30</v>
      </c>
      <c r="N2775">
        <v>0</v>
      </c>
      <c r="O2775">
        <v>0</v>
      </c>
      <c r="P2775">
        <v>0</v>
      </c>
      <c r="Q2775" t="s">
        <v>1170</v>
      </c>
      <c r="R2775" t="s">
        <v>421</v>
      </c>
      <c r="S2775" t="s">
        <v>1216</v>
      </c>
      <c r="T2775" t="s">
        <v>1217</v>
      </c>
      <c r="U2775" t="s">
        <v>74</v>
      </c>
      <c r="V2775" t="s">
        <v>38</v>
      </c>
      <c r="W2775" t="s">
        <v>742</v>
      </c>
      <c r="Y2775">
        <v>2019</v>
      </c>
      <c r="Z2775">
        <v>1</v>
      </c>
      <c r="AA2775" t="s">
        <v>474</v>
      </c>
      <c r="AB2775" t="s">
        <v>69</v>
      </c>
      <c r="AC2775" s="1">
        <v>43467</v>
      </c>
      <c r="AD2775" t="s">
        <v>1218</v>
      </c>
      <c r="AE2775" t="s">
        <v>41</v>
      </c>
    </row>
    <row r="2776" spans="1:31" x14ac:dyDescent="0.25">
      <c r="A2776">
        <v>2019</v>
      </c>
      <c r="B2776">
        <v>3</v>
      </c>
      <c r="C2776">
        <v>23</v>
      </c>
      <c r="D2776">
        <v>1</v>
      </c>
      <c r="E2776">
        <v>1</v>
      </c>
      <c r="F2776">
        <v>0</v>
      </c>
      <c r="G2776">
        <v>1499564</v>
      </c>
      <c r="H2776" t="s">
        <v>1214</v>
      </c>
      <c r="I2776" t="s">
        <v>1215</v>
      </c>
      <c r="J2776" t="s">
        <v>1166</v>
      </c>
      <c r="K2776">
        <v>0</v>
      </c>
      <c r="L2776">
        <v>123</v>
      </c>
      <c r="M2776">
        <v>0</v>
      </c>
      <c r="N2776">
        <v>0</v>
      </c>
      <c r="O2776">
        <v>26917</v>
      </c>
      <c r="P2776">
        <v>26917</v>
      </c>
      <c r="Q2776" t="s">
        <v>1171</v>
      </c>
      <c r="R2776" t="s">
        <v>421</v>
      </c>
      <c r="S2776" t="s">
        <v>1216</v>
      </c>
      <c r="T2776" t="s">
        <v>1217</v>
      </c>
      <c r="U2776" t="s">
        <v>74</v>
      </c>
      <c r="V2776" t="s">
        <v>38</v>
      </c>
      <c r="W2776" t="s">
        <v>742</v>
      </c>
      <c r="Y2776">
        <v>2019</v>
      </c>
      <c r="Z2776">
        <v>1</v>
      </c>
      <c r="AA2776" t="s">
        <v>474</v>
      </c>
      <c r="AB2776" t="s">
        <v>69</v>
      </c>
      <c r="AC2776" s="1">
        <v>43467</v>
      </c>
      <c r="AD2776" t="s">
        <v>1218</v>
      </c>
      <c r="AE2776" t="s">
        <v>41</v>
      </c>
    </row>
    <row r="2777" spans="1:31" x14ac:dyDescent="0.25">
      <c r="A2777">
        <v>2019</v>
      </c>
      <c r="B2777">
        <v>3</v>
      </c>
      <c r="C2777">
        <v>23</v>
      </c>
      <c r="D2777">
        <v>1</v>
      </c>
      <c r="E2777">
        <v>1</v>
      </c>
      <c r="F2777">
        <v>0</v>
      </c>
      <c r="G2777">
        <v>1499564</v>
      </c>
      <c r="H2777" t="s">
        <v>1214</v>
      </c>
      <c r="I2777" t="s">
        <v>1215</v>
      </c>
      <c r="J2777" t="s">
        <v>1166</v>
      </c>
      <c r="K2777">
        <v>0</v>
      </c>
      <c r="L2777">
        <v>125</v>
      </c>
      <c r="M2777">
        <v>30</v>
      </c>
      <c r="N2777">
        <v>0</v>
      </c>
      <c r="O2777">
        <v>0</v>
      </c>
      <c r="P2777">
        <v>0</v>
      </c>
      <c r="Q2777" t="s">
        <v>1172</v>
      </c>
      <c r="R2777" t="s">
        <v>421</v>
      </c>
      <c r="S2777" t="s">
        <v>1216</v>
      </c>
      <c r="T2777" t="s">
        <v>1217</v>
      </c>
      <c r="U2777" t="s">
        <v>74</v>
      </c>
      <c r="V2777" t="s">
        <v>38</v>
      </c>
      <c r="W2777" t="s">
        <v>742</v>
      </c>
      <c r="Y2777">
        <v>2019</v>
      </c>
      <c r="Z2777">
        <v>1</v>
      </c>
      <c r="AA2777" t="s">
        <v>474</v>
      </c>
      <c r="AB2777" t="s">
        <v>69</v>
      </c>
      <c r="AC2777" s="1">
        <v>43467</v>
      </c>
      <c r="AD2777" t="s">
        <v>1218</v>
      </c>
      <c r="AE2777" t="s">
        <v>41</v>
      </c>
    </row>
    <row r="2778" spans="1:31" x14ac:dyDescent="0.25">
      <c r="A2778">
        <v>2019</v>
      </c>
      <c r="B2778">
        <v>3</v>
      </c>
      <c r="C2778">
        <v>23</v>
      </c>
      <c r="D2778">
        <v>1</v>
      </c>
      <c r="E2778">
        <v>1</v>
      </c>
      <c r="F2778">
        <v>0</v>
      </c>
      <c r="G2778">
        <v>1499564</v>
      </c>
      <c r="H2778" t="s">
        <v>1214</v>
      </c>
      <c r="I2778" t="s">
        <v>1215</v>
      </c>
      <c r="J2778" t="s">
        <v>1166</v>
      </c>
      <c r="K2778">
        <v>0</v>
      </c>
      <c r="L2778">
        <v>232</v>
      </c>
      <c r="M2778">
        <v>30</v>
      </c>
      <c r="N2778">
        <v>0</v>
      </c>
      <c r="O2778">
        <v>0</v>
      </c>
      <c r="P2778">
        <v>0</v>
      </c>
      <c r="Q2778" t="s">
        <v>49</v>
      </c>
      <c r="R2778" t="s">
        <v>421</v>
      </c>
      <c r="S2778" t="s">
        <v>1216</v>
      </c>
      <c r="T2778" t="s">
        <v>1217</v>
      </c>
      <c r="U2778" t="s">
        <v>74</v>
      </c>
      <c r="V2778" t="s">
        <v>38</v>
      </c>
      <c r="W2778" t="s">
        <v>742</v>
      </c>
      <c r="Y2778">
        <v>2019</v>
      </c>
      <c r="Z2778">
        <v>1</v>
      </c>
      <c r="AA2778" t="s">
        <v>474</v>
      </c>
      <c r="AB2778" t="s">
        <v>69</v>
      </c>
      <c r="AC2778" s="1">
        <v>43467</v>
      </c>
      <c r="AD2778" t="s">
        <v>1218</v>
      </c>
      <c r="AE2778" t="s">
        <v>41</v>
      </c>
    </row>
    <row r="2779" spans="1:31" x14ac:dyDescent="0.25">
      <c r="A2779">
        <v>2019</v>
      </c>
      <c r="B2779">
        <v>3</v>
      </c>
      <c r="C2779">
        <v>23</v>
      </c>
      <c r="D2779">
        <v>1</v>
      </c>
      <c r="E2779">
        <v>1</v>
      </c>
      <c r="F2779">
        <v>0</v>
      </c>
      <c r="G2779">
        <v>1499564</v>
      </c>
      <c r="H2779" t="s">
        <v>1214</v>
      </c>
      <c r="I2779" t="s">
        <v>1215</v>
      </c>
      <c r="J2779" t="s">
        <v>1166</v>
      </c>
      <c r="K2779">
        <v>0</v>
      </c>
      <c r="L2779">
        <v>199</v>
      </c>
      <c r="M2779">
        <v>30</v>
      </c>
      <c r="N2779">
        <v>0</v>
      </c>
      <c r="O2779">
        <v>0</v>
      </c>
      <c r="P2779">
        <v>0</v>
      </c>
      <c r="Q2779" t="s">
        <v>1173</v>
      </c>
      <c r="R2779" t="s">
        <v>421</v>
      </c>
      <c r="S2779" t="s">
        <v>1216</v>
      </c>
      <c r="T2779" t="s">
        <v>1217</v>
      </c>
      <c r="U2779" t="s">
        <v>74</v>
      </c>
      <c r="V2779" t="s">
        <v>38</v>
      </c>
      <c r="W2779" t="s">
        <v>742</v>
      </c>
      <c r="Y2779">
        <v>2019</v>
      </c>
      <c r="Z2779">
        <v>1</v>
      </c>
      <c r="AA2779" t="s">
        <v>474</v>
      </c>
      <c r="AB2779" t="s">
        <v>69</v>
      </c>
      <c r="AC2779" s="1">
        <v>43467</v>
      </c>
      <c r="AD2779" t="s">
        <v>1218</v>
      </c>
      <c r="AE2779" t="s">
        <v>41</v>
      </c>
    </row>
    <row r="2780" spans="1:31" x14ac:dyDescent="0.25">
      <c r="A2780">
        <v>2019</v>
      </c>
      <c r="B2780">
        <v>3</v>
      </c>
      <c r="C2780">
        <v>23</v>
      </c>
      <c r="D2780">
        <v>1</v>
      </c>
      <c r="E2780">
        <v>1</v>
      </c>
      <c r="F2780">
        <v>0</v>
      </c>
      <c r="G2780">
        <v>2023575</v>
      </c>
      <c r="H2780" t="s">
        <v>1219</v>
      </c>
      <c r="I2780" t="s">
        <v>1220</v>
      </c>
      <c r="J2780" t="s">
        <v>1166</v>
      </c>
      <c r="K2780">
        <f>O2780+O2781+O2782+O2783+O2784+O2785+O2786</f>
        <v>3136708</v>
      </c>
      <c r="L2780">
        <v>113</v>
      </c>
      <c r="M2780">
        <v>30</v>
      </c>
      <c r="N2780" t="s">
        <v>1167</v>
      </c>
      <c r="O2780">
        <v>0</v>
      </c>
      <c r="P2780">
        <v>0</v>
      </c>
      <c r="Q2780" t="s">
        <v>42</v>
      </c>
      <c r="R2780" t="s">
        <v>421</v>
      </c>
      <c r="S2780" t="s">
        <v>1221</v>
      </c>
      <c r="T2780" t="s">
        <v>37</v>
      </c>
      <c r="U2780" t="s">
        <v>219</v>
      </c>
      <c r="V2780" t="s">
        <v>38</v>
      </c>
      <c r="W2780" t="s">
        <v>742</v>
      </c>
      <c r="Y2780">
        <v>2018</v>
      </c>
      <c r="Z2780">
        <v>1</v>
      </c>
      <c r="AA2780" t="s">
        <v>1222</v>
      </c>
      <c r="AB2780" t="s">
        <v>1223</v>
      </c>
      <c r="AC2780" s="1">
        <v>43206</v>
      </c>
      <c r="AD2780" t="s">
        <v>1224</v>
      </c>
      <c r="AE2780" t="s">
        <v>41</v>
      </c>
    </row>
    <row r="2781" spans="1:31" x14ac:dyDescent="0.25">
      <c r="A2781">
        <v>2019</v>
      </c>
      <c r="B2781">
        <v>3</v>
      </c>
      <c r="C2781">
        <v>23</v>
      </c>
      <c r="D2781">
        <v>1</v>
      </c>
      <c r="E2781">
        <v>1</v>
      </c>
      <c r="F2781">
        <v>0</v>
      </c>
      <c r="G2781">
        <v>2023575</v>
      </c>
      <c r="H2781" t="s">
        <v>1219</v>
      </c>
      <c r="I2781" t="s">
        <v>1220</v>
      </c>
      <c r="J2781" t="s">
        <v>1166</v>
      </c>
      <c r="K2781">
        <v>0</v>
      </c>
      <c r="L2781">
        <v>131</v>
      </c>
      <c r="M2781">
        <v>30</v>
      </c>
      <c r="N2781">
        <v>0</v>
      </c>
      <c r="O2781">
        <v>0</v>
      </c>
      <c r="P2781">
        <v>0</v>
      </c>
      <c r="Q2781" t="s">
        <v>46</v>
      </c>
      <c r="R2781" t="s">
        <v>421</v>
      </c>
      <c r="S2781" t="s">
        <v>1221</v>
      </c>
      <c r="T2781" t="s">
        <v>37</v>
      </c>
      <c r="U2781" t="s">
        <v>219</v>
      </c>
      <c r="V2781" t="s">
        <v>38</v>
      </c>
      <c r="W2781" t="s">
        <v>742</v>
      </c>
      <c r="Y2781">
        <v>2018</v>
      </c>
      <c r="Z2781">
        <v>1</v>
      </c>
      <c r="AA2781" t="s">
        <v>1222</v>
      </c>
      <c r="AB2781" t="s">
        <v>1223</v>
      </c>
      <c r="AC2781" s="1">
        <v>43207</v>
      </c>
      <c r="AD2781" t="s">
        <v>1224</v>
      </c>
      <c r="AE2781" t="s">
        <v>41</v>
      </c>
    </row>
    <row r="2782" spans="1:31" x14ac:dyDescent="0.25">
      <c r="A2782">
        <v>2019</v>
      </c>
      <c r="B2782">
        <v>3</v>
      </c>
      <c r="C2782">
        <v>23</v>
      </c>
      <c r="D2782">
        <v>1</v>
      </c>
      <c r="E2782">
        <v>1</v>
      </c>
      <c r="F2782">
        <v>0</v>
      </c>
      <c r="G2782">
        <v>2023575</v>
      </c>
      <c r="H2782" t="s">
        <v>1219</v>
      </c>
      <c r="I2782" t="s">
        <v>1220</v>
      </c>
      <c r="J2782" t="s">
        <v>1166</v>
      </c>
      <c r="K2782">
        <v>0</v>
      </c>
      <c r="L2782">
        <v>133</v>
      </c>
      <c r="M2782">
        <v>30</v>
      </c>
      <c r="N2782">
        <v>0</v>
      </c>
      <c r="O2782">
        <v>2490000</v>
      </c>
      <c r="P2782">
        <v>2490000</v>
      </c>
      <c r="Q2782" t="s">
        <v>1170</v>
      </c>
      <c r="R2782" t="s">
        <v>421</v>
      </c>
      <c r="S2782" t="s">
        <v>1221</v>
      </c>
      <c r="T2782" t="s">
        <v>37</v>
      </c>
      <c r="U2782" t="s">
        <v>219</v>
      </c>
      <c r="V2782" t="s">
        <v>38</v>
      </c>
      <c r="W2782" t="s">
        <v>742</v>
      </c>
      <c r="Y2782">
        <v>2018</v>
      </c>
      <c r="Z2782">
        <v>1</v>
      </c>
      <c r="AA2782" t="s">
        <v>1222</v>
      </c>
      <c r="AB2782" t="s">
        <v>1223</v>
      </c>
      <c r="AC2782" s="1">
        <v>43208</v>
      </c>
      <c r="AD2782" t="s">
        <v>1224</v>
      </c>
      <c r="AE2782" t="s">
        <v>41</v>
      </c>
    </row>
    <row r="2783" spans="1:31" x14ac:dyDescent="0.25">
      <c r="A2783">
        <v>2019</v>
      </c>
      <c r="B2783">
        <v>3</v>
      </c>
      <c r="C2783">
        <v>23</v>
      </c>
      <c r="D2783">
        <v>1</v>
      </c>
      <c r="E2783">
        <v>1</v>
      </c>
      <c r="F2783">
        <v>0</v>
      </c>
      <c r="G2783">
        <v>2023575</v>
      </c>
      <c r="H2783" t="s">
        <v>1219</v>
      </c>
      <c r="I2783" t="s">
        <v>1220</v>
      </c>
      <c r="J2783" t="s">
        <v>1166</v>
      </c>
      <c r="K2783">
        <v>0</v>
      </c>
      <c r="L2783">
        <v>123</v>
      </c>
      <c r="M2783">
        <v>30</v>
      </c>
      <c r="N2783">
        <v>0</v>
      </c>
      <c r="O2783">
        <v>646708</v>
      </c>
      <c r="P2783">
        <v>646708</v>
      </c>
      <c r="Q2783" t="s">
        <v>1171</v>
      </c>
      <c r="R2783" t="s">
        <v>421</v>
      </c>
      <c r="S2783" t="s">
        <v>1221</v>
      </c>
      <c r="T2783" t="s">
        <v>37</v>
      </c>
      <c r="U2783" t="s">
        <v>219</v>
      </c>
      <c r="V2783" t="s">
        <v>38</v>
      </c>
      <c r="W2783" t="s">
        <v>742</v>
      </c>
      <c r="Y2783">
        <v>2018</v>
      </c>
      <c r="Z2783">
        <v>1</v>
      </c>
      <c r="AA2783" t="s">
        <v>1222</v>
      </c>
      <c r="AB2783" t="s">
        <v>1223</v>
      </c>
      <c r="AC2783" s="1">
        <v>43209</v>
      </c>
      <c r="AD2783" t="s">
        <v>1224</v>
      </c>
      <c r="AE2783" t="s">
        <v>41</v>
      </c>
    </row>
    <row r="2784" spans="1:31" x14ac:dyDescent="0.25">
      <c r="A2784">
        <v>2019</v>
      </c>
      <c r="B2784">
        <v>3</v>
      </c>
      <c r="C2784">
        <v>23</v>
      </c>
      <c r="D2784">
        <v>1</v>
      </c>
      <c r="E2784">
        <v>1</v>
      </c>
      <c r="F2784">
        <v>0</v>
      </c>
      <c r="G2784">
        <v>2023575</v>
      </c>
      <c r="H2784" t="s">
        <v>1219</v>
      </c>
      <c r="I2784" t="s">
        <v>1220</v>
      </c>
      <c r="J2784" t="s">
        <v>1166</v>
      </c>
      <c r="K2784">
        <v>0</v>
      </c>
      <c r="L2784">
        <v>125</v>
      </c>
      <c r="M2784">
        <v>30</v>
      </c>
      <c r="N2784">
        <v>0</v>
      </c>
      <c r="O2784">
        <v>0</v>
      </c>
      <c r="P2784">
        <v>0</v>
      </c>
      <c r="Q2784" t="s">
        <v>1172</v>
      </c>
      <c r="R2784" t="s">
        <v>421</v>
      </c>
      <c r="S2784" t="s">
        <v>1221</v>
      </c>
      <c r="T2784" t="s">
        <v>37</v>
      </c>
      <c r="U2784" t="s">
        <v>219</v>
      </c>
      <c r="V2784" t="s">
        <v>38</v>
      </c>
      <c r="W2784" t="s">
        <v>742</v>
      </c>
      <c r="Y2784">
        <v>2018</v>
      </c>
      <c r="Z2784">
        <v>1</v>
      </c>
      <c r="AA2784" t="s">
        <v>1222</v>
      </c>
      <c r="AB2784" t="s">
        <v>1223</v>
      </c>
      <c r="AC2784" s="1">
        <v>43210</v>
      </c>
      <c r="AD2784" t="s">
        <v>1224</v>
      </c>
      <c r="AE2784" t="s">
        <v>41</v>
      </c>
    </row>
    <row r="2785" spans="1:31" x14ac:dyDescent="0.25">
      <c r="A2785">
        <v>2019</v>
      </c>
      <c r="B2785">
        <v>3</v>
      </c>
      <c r="C2785">
        <v>23</v>
      </c>
      <c r="D2785">
        <v>1</v>
      </c>
      <c r="E2785">
        <v>1</v>
      </c>
      <c r="F2785">
        <v>0</v>
      </c>
      <c r="G2785">
        <v>2023575</v>
      </c>
      <c r="H2785" t="s">
        <v>1219</v>
      </c>
      <c r="I2785" t="s">
        <v>1220</v>
      </c>
      <c r="J2785" t="s">
        <v>1166</v>
      </c>
      <c r="K2785">
        <v>0</v>
      </c>
      <c r="L2785">
        <v>232</v>
      </c>
      <c r="M2785">
        <v>30</v>
      </c>
      <c r="N2785">
        <v>0</v>
      </c>
      <c r="O2785">
        <v>0</v>
      </c>
      <c r="P2785">
        <v>0</v>
      </c>
      <c r="Q2785" t="s">
        <v>49</v>
      </c>
      <c r="R2785" t="s">
        <v>421</v>
      </c>
      <c r="S2785" t="s">
        <v>1221</v>
      </c>
      <c r="T2785" t="s">
        <v>37</v>
      </c>
      <c r="U2785" t="s">
        <v>219</v>
      </c>
      <c r="V2785" t="s">
        <v>38</v>
      </c>
      <c r="W2785" t="s">
        <v>742</v>
      </c>
      <c r="Y2785">
        <v>2018</v>
      </c>
      <c r="Z2785">
        <v>1</v>
      </c>
      <c r="AA2785" t="s">
        <v>1222</v>
      </c>
      <c r="AB2785" t="s">
        <v>1223</v>
      </c>
      <c r="AC2785" s="1">
        <v>43211</v>
      </c>
      <c r="AD2785" t="s">
        <v>1224</v>
      </c>
      <c r="AE2785" t="s">
        <v>41</v>
      </c>
    </row>
    <row r="2786" spans="1:31" x14ac:dyDescent="0.25">
      <c r="A2786">
        <v>2019</v>
      </c>
      <c r="B2786">
        <v>3</v>
      </c>
      <c r="C2786">
        <v>23</v>
      </c>
      <c r="D2786">
        <v>1</v>
      </c>
      <c r="E2786">
        <v>1</v>
      </c>
      <c r="F2786">
        <v>0</v>
      </c>
      <c r="G2786">
        <v>2023575</v>
      </c>
      <c r="H2786" t="s">
        <v>1219</v>
      </c>
      <c r="I2786" t="s">
        <v>1220</v>
      </c>
      <c r="J2786" t="s">
        <v>1166</v>
      </c>
      <c r="K2786">
        <v>0</v>
      </c>
      <c r="L2786">
        <v>199</v>
      </c>
      <c r="M2786">
        <v>30</v>
      </c>
      <c r="N2786">
        <v>0</v>
      </c>
      <c r="O2786">
        <v>0</v>
      </c>
      <c r="P2786">
        <v>0</v>
      </c>
      <c r="Q2786" t="s">
        <v>1173</v>
      </c>
      <c r="R2786" t="s">
        <v>421</v>
      </c>
      <c r="S2786" t="s">
        <v>1221</v>
      </c>
      <c r="T2786" t="s">
        <v>37</v>
      </c>
      <c r="U2786" t="s">
        <v>219</v>
      </c>
      <c r="V2786" t="s">
        <v>38</v>
      </c>
      <c r="W2786" t="s">
        <v>742</v>
      </c>
      <c r="Y2786">
        <v>2018</v>
      </c>
      <c r="Z2786">
        <v>1</v>
      </c>
      <c r="AA2786" t="s">
        <v>1222</v>
      </c>
      <c r="AB2786" t="s">
        <v>1223</v>
      </c>
      <c r="AC2786" s="1">
        <v>43212</v>
      </c>
      <c r="AD2786" t="s">
        <v>1224</v>
      </c>
      <c r="AE2786" t="s">
        <v>41</v>
      </c>
    </row>
    <row r="2787" spans="1:31" x14ac:dyDescent="0.25">
      <c r="A2787">
        <v>2019</v>
      </c>
      <c r="B2787">
        <v>3</v>
      </c>
      <c r="C2787">
        <v>23</v>
      </c>
      <c r="D2787">
        <v>1</v>
      </c>
      <c r="E2787">
        <v>1</v>
      </c>
      <c r="F2787">
        <v>0</v>
      </c>
      <c r="G2787">
        <v>2220804</v>
      </c>
      <c r="H2787" t="s">
        <v>1225</v>
      </c>
      <c r="I2787" t="s">
        <v>1226</v>
      </c>
      <c r="J2787" t="s">
        <v>1166</v>
      </c>
      <c r="K2787">
        <f>O2787+O2788+O2789+O2790+O2791+O2792+O2793</f>
        <v>0</v>
      </c>
      <c r="L2787">
        <v>113</v>
      </c>
      <c r="M2787">
        <v>30</v>
      </c>
      <c r="N2787" t="s">
        <v>1167</v>
      </c>
      <c r="O2787">
        <v>0</v>
      </c>
      <c r="P2787">
        <v>0</v>
      </c>
      <c r="Q2787" t="s">
        <v>42</v>
      </c>
      <c r="R2787" t="s">
        <v>421</v>
      </c>
      <c r="S2787" t="s">
        <v>1227</v>
      </c>
      <c r="T2787" t="s">
        <v>1228</v>
      </c>
      <c r="U2787" t="s">
        <v>1229</v>
      </c>
      <c r="V2787" t="s">
        <v>1059</v>
      </c>
      <c r="W2787" t="s">
        <v>742</v>
      </c>
      <c r="Y2787">
        <v>2019</v>
      </c>
      <c r="Z2787">
        <v>1</v>
      </c>
      <c r="AA2787" t="s">
        <v>474</v>
      </c>
      <c r="AB2787" t="s">
        <v>69</v>
      </c>
      <c r="AC2787" s="1">
        <v>43530</v>
      </c>
      <c r="AD2787" t="s">
        <v>1230</v>
      </c>
      <c r="AE2787" t="s">
        <v>41</v>
      </c>
    </row>
    <row r="2788" spans="1:31" x14ac:dyDescent="0.25">
      <c r="A2788">
        <v>2019</v>
      </c>
      <c r="B2788">
        <v>3</v>
      </c>
      <c r="C2788">
        <v>23</v>
      </c>
      <c r="D2788">
        <v>1</v>
      </c>
      <c r="E2788">
        <v>1</v>
      </c>
      <c r="F2788">
        <v>0</v>
      </c>
      <c r="G2788">
        <v>2220804</v>
      </c>
      <c r="H2788" t="s">
        <v>1225</v>
      </c>
      <c r="I2788" t="s">
        <v>1226</v>
      </c>
      <c r="J2788" t="s">
        <v>1166</v>
      </c>
      <c r="K2788">
        <v>0</v>
      </c>
      <c r="L2788">
        <v>131</v>
      </c>
      <c r="M2788">
        <v>30</v>
      </c>
      <c r="N2788">
        <v>0</v>
      </c>
      <c r="O2788">
        <v>0</v>
      </c>
      <c r="P2788">
        <v>0</v>
      </c>
      <c r="Q2788" t="s">
        <v>46</v>
      </c>
      <c r="R2788" t="s">
        <v>421</v>
      </c>
      <c r="S2788" t="s">
        <v>1227</v>
      </c>
      <c r="T2788" t="s">
        <v>1228</v>
      </c>
      <c r="U2788" t="s">
        <v>1229</v>
      </c>
      <c r="V2788" t="s">
        <v>1062</v>
      </c>
      <c r="W2788" t="s">
        <v>742</v>
      </c>
      <c r="Y2788">
        <v>2019</v>
      </c>
      <c r="Z2788">
        <v>1</v>
      </c>
      <c r="AA2788" t="s">
        <v>474</v>
      </c>
      <c r="AB2788" t="s">
        <v>69</v>
      </c>
      <c r="AC2788" s="1">
        <v>43531</v>
      </c>
      <c r="AD2788" t="s">
        <v>1230</v>
      </c>
      <c r="AE2788" t="s">
        <v>41</v>
      </c>
    </row>
    <row r="2789" spans="1:31" x14ac:dyDescent="0.25">
      <c r="A2789">
        <v>2019</v>
      </c>
      <c r="B2789">
        <v>3</v>
      </c>
      <c r="C2789">
        <v>23</v>
      </c>
      <c r="D2789">
        <v>1</v>
      </c>
      <c r="E2789">
        <v>1</v>
      </c>
      <c r="F2789">
        <v>0</v>
      </c>
      <c r="G2789">
        <v>2220804</v>
      </c>
      <c r="H2789" t="s">
        <v>1225</v>
      </c>
      <c r="I2789" t="s">
        <v>1226</v>
      </c>
      <c r="J2789" t="s">
        <v>1166</v>
      </c>
      <c r="K2789">
        <v>0</v>
      </c>
      <c r="L2789">
        <v>133</v>
      </c>
      <c r="M2789">
        <v>30</v>
      </c>
      <c r="N2789">
        <v>0</v>
      </c>
      <c r="O2789">
        <v>0</v>
      </c>
      <c r="P2789">
        <v>0</v>
      </c>
      <c r="Q2789" t="s">
        <v>1170</v>
      </c>
      <c r="R2789" t="s">
        <v>421</v>
      </c>
      <c r="S2789" t="s">
        <v>1227</v>
      </c>
      <c r="T2789" t="s">
        <v>1228</v>
      </c>
      <c r="U2789" t="s">
        <v>1229</v>
      </c>
      <c r="V2789" t="s">
        <v>1063</v>
      </c>
      <c r="W2789" t="s">
        <v>742</v>
      </c>
      <c r="Y2789">
        <v>2019</v>
      </c>
      <c r="Z2789">
        <v>1</v>
      </c>
      <c r="AA2789" t="s">
        <v>474</v>
      </c>
      <c r="AB2789" t="s">
        <v>69</v>
      </c>
      <c r="AC2789" s="1">
        <v>43532</v>
      </c>
      <c r="AD2789" t="s">
        <v>1230</v>
      </c>
      <c r="AE2789" t="s">
        <v>41</v>
      </c>
    </row>
    <row r="2790" spans="1:31" x14ac:dyDescent="0.25">
      <c r="A2790">
        <v>2019</v>
      </c>
      <c r="B2790">
        <v>3</v>
      </c>
      <c r="C2790">
        <v>23</v>
      </c>
      <c r="D2790">
        <v>1</v>
      </c>
      <c r="E2790">
        <v>1</v>
      </c>
      <c r="F2790">
        <v>0</v>
      </c>
      <c r="G2790">
        <v>2220804</v>
      </c>
      <c r="H2790" t="s">
        <v>1225</v>
      </c>
      <c r="I2790" t="s">
        <v>1226</v>
      </c>
      <c r="J2790" t="s">
        <v>1166</v>
      </c>
      <c r="K2790">
        <v>0</v>
      </c>
      <c r="L2790">
        <v>123</v>
      </c>
      <c r="M2790">
        <v>30</v>
      </c>
      <c r="N2790">
        <v>0</v>
      </c>
      <c r="O2790">
        <v>0</v>
      </c>
      <c r="P2790">
        <v>0</v>
      </c>
      <c r="Q2790" t="s">
        <v>1171</v>
      </c>
      <c r="R2790" t="s">
        <v>421</v>
      </c>
      <c r="S2790" t="s">
        <v>1227</v>
      </c>
      <c r="T2790" t="s">
        <v>1228</v>
      </c>
      <c r="U2790" t="s">
        <v>1229</v>
      </c>
      <c r="V2790" t="s">
        <v>1064</v>
      </c>
      <c r="W2790" t="s">
        <v>742</v>
      </c>
      <c r="Y2790">
        <v>2019</v>
      </c>
      <c r="Z2790">
        <v>1</v>
      </c>
      <c r="AA2790" t="s">
        <v>474</v>
      </c>
      <c r="AB2790" t="s">
        <v>69</v>
      </c>
      <c r="AC2790" s="1">
        <v>43533</v>
      </c>
      <c r="AD2790" t="s">
        <v>1230</v>
      </c>
      <c r="AE2790" t="s">
        <v>41</v>
      </c>
    </row>
    <row r="2791" spans="1:31" x14ac:dyDescent="0.25">
      <c r="A2791">
        <v>2019</v>
      </c>
      <c r="B2791">
        <v>3</v>
      </c>
      <c r="C2791">
        <v>23</v>
      </c>
      <c r="D2791">
        <v>1</v>
      </c>
      <c r="E2791">
        <v>1</v>
      </c>
      <c r="F2791">
        <v>0</v>
      </c>
      <c r="G2791">
        <v>2220804</v>
      </c>
      <c r="H2791" t="s">
        <v>1225</v>
      </c>
      <c r="I2791" t="s">
        <v>1226</v>
      </c>
      <c r="J2791" t="s">
        <v>1166</v>
      </c>
      <c r="K2791">
        <v>0</v>
      </c>
      <c r="L2791">
        <v>125</v>
      </c>
      <c r="M2791">
        <v>30</v>
      </c>
      <c r="N2791">
        <v>0</v>
      </c>
      <c r="O2791">
        <v>0</v>
      </c>
      <c r="P2791">
        <v>0</v>
      </c>
      <c r="Q2791" t="s">
        <v>1172</v>
      </c>
      <c r="R2791" t="s">
        <v>421</v>
      </c>
      <c r="S2791" t="s">
        <v>1227</v>
      </c>
      <c r="T2791" t="s">
        <v>1228</v>
      </c>
      <c r="U2791" t="s">
        <v>1229</v>
      </c>
      <c r="V2791" t="s">
        <v>1065</v>
      </c>
      <c r="W2791" t="s">
        <v>742</v>
      </c>
      <c r="Y2791">
        <v>2019</v>
      </c>
      <c r="Z2791">
        <v>1</v>
      </c>
      <c r="AA2791" t="s">
        <v>474</v>
      </c>
      <c r="AB2791" t="s">
        <v>69</v>
      </c>
      <c r="AC2791" s="1">
        <v>43534</v>
      </c>
      <c r="AD2791" t="s">
        <v>1230</v>
      </c>
      <c r="AE2791" t="s">
        <v>41</v>
      </c>
    </row>
    <row r="2792" spans="1:31" x14ac:dyDescent="0.25">
      <c r="A2792">
        <v>2019</v>
      </c>
      <c r="B2792">
        <v>3</v>
      </c>
      <c r="C2792">
        <v>23</v>
      </c>
      <c r="D2792">
        <v>1</v>
      </c>
      <c r="E2792">
        <v>1</v>
      </c>
      <c r="F2792">
        <v>0</v>
      </c>
      <c r="G2792">
        <v>2220804</v>
      </c>
      <c r="H2792" t="s">
        <v>1225</v>
      </c>
      <c r="I2792" t="s">
        <v>1226</v>
      </c>
      <c r="J2792" t="s">
        <v>1166</v>
      </c>
      <c r="K2792">
        <v>0</v>
      </c>
      <c r="L2792">
        <v>232</v>
      </c>
      <c r="M2792">
        <v>30</v>
      </c>
      <c r="N2792">
        <v>0</v>
      </c>
      <c r="O2792">
        <v>0</v>
      </c>
      <c r="P2792">
        <v>0</v>
      </c>
      <c r="Q2792" t="s">
        <v>49</v>
      </c>
      <c r="R2792" t="s">
        <v>421</v>
      </c>
      <c r="S2792" t="s">
        <v>1227</v>
      </c>
      <c r="T2792" t="s">
        <v>1228</v>
      </c>
      <c r="U2792" t="s">
        <v>1229</v>
      </c>
      <c r="V2792" t="s">
        <v>1066</v>
      </c>
      <c r="W2792" t="s">
        <v>742</v>
      </c>
      <c r="Y2792">
        <v>2019</v>
      </c>
      <c r="Z2792">
        <v>1</v>
      </c>
      <c r="AA2792" t="s">
        <v>474</v>
      </c>
      <c r="AB2792" t="s">
        <v>69</v>
      </c>
      <c r="AC2792" s="1">
        <v>43535</v>
      </c>
      <c r="AD2792" t="s">
        <v>1230</v>
      </c>
      <c r="AE2792" t="s">
        <v>41</v>
      </c>
    </row>
    <row r="2793" spans="1:31" x14ac:dyDescent="0.25">
      <c r="A2793">
        <v>2019</v>
      </c>
      <c r="B2793">
        <v>3</v>
      </c>
      <c r="C2793">
        <v>23</v>
      </c>
      <c r="D2793">
        <v>1</v>
      </c>
      <c r="E2793">
        <v>1</v>
      </c>
      <c r="F2793">
        <v>0</v>
      </c>
      <c r="G2793">
        <v>2220804</v>
      </c>
      <c r="H2793" t="s">
        <v>1225</v>
      </c>
      <c r="I2793" t="s">
        <v>1226</v>
      </c>
      <c r="J2793" t="s">
        <v>1166</v>
      </c>
      <c r="K2793">
        <v>0</v>
      </c>
      <c r="L2793">
        <v>199</v>
      </c>
      <c r="M2793">
        <v>30</v>
      </c>
      <c r="N2793">
        <v>0</v>
      </c>
      <c r="O2793">
        <v>0</v>
      </c>
      <c r="P2793">
        <v>0</v>
      </c>
      <c r="Q2793" t="s">
        <v>1173</v>
      </c>
      <c r="R2793" t="s">
        <v>421</v>
      </c>
      <c r="S2793" t="s">
        <v>1227</v>
      </c>
      <c r="T2793" t="s">
        <v>1228</v>
      </c>
      <c r="U2793" t="s">
        <v>1229</v>
      </c>
      <c r="V2793" t="s">
        <v>1067</v>
      </c>
      <c r="W2793" t="s">
        <v>742</v>
      </c>
      <c r="Y2793">
        <v>2019</v>
      </c>
      <c r="Z2793">
        <v>1</v>
      </c>
      <c r="AA2793" t="s">
        <v>474</v>
      </c>
      <c r="AB2793" t="s">
        <v>69</v>
      </c>
      <c r="AC2793" s="1">
        <v>43536</v>
      </c>
      <c r="AD2793" t="s">
        <v>1230</v>
      </c>
      <c r="AE2793" t="s">
        <v>41</v>
      </c>
    </row>
    <row r="2794" spans="1:31" x14ac:dyDescent="0.25">
      <c r="A2794">
        <v>2019</v>
      </c>
      <c r="B2794">
        <v>3</v>
      </c>
      <c r="C2794">
        <v>23</v>
      </c>
      <c r="D2794">
        <v>1</v>
      </c>
      <c r="E2794">
        <v>1</v>
      </c>
      <c r="F2794">
        <v>0</v>
      </c>
      <c r="G2794">
        <v>2497094</v>
      </c>
      <c r="H2794" t="s">
        <v>1231</v>
      </c>
      <c r="I2794" t="s">
        <v>1232</v>
      </c>
      <c r="J2794" t="s">
        <v>1166</v>
      </c>
      <c r="K2794">
        <f>O2794+O2795+O2796+O2797+O2798+O2799+O2800</f>
        <v>7258176</v>
      </c>
      <c r="L2794">
        <v>113</v>
      </c>
      <c r="M2794">
        <v>30</v>
      </c>
      <c r="N2794" t="s">
        <v>1167</v>
      </c>
      <c r="O2794">
        <v>1800000</v>
      </c>
      <c r="P2794">
        <v>1800000</v>
      </c>
      <c r="Q2794" t="s">
        <v>42</v>
      </c>
      <c r="R2794" t="s">
        <v>421</v>
      </c>
      <c r="S2794" t="s">
        <v>1168</v>
      </c>
      <c r="T2794" t="s">
        <v>37</v>
      </c>
      <c r="U2794" t="s">
        <v>200</v>
      </c>
      <c r="V2794" t="s">
        <v>38</v>
      </c>
      <c r="W2794" t="s">
        <v>742</v>
      </c>
      <c r="Y2794">
        <v>2018</v>
      </c>
      <c r="Z2794">
        <v>1</v>
      </c>
      <c r="AA2794" t="s">
        <v>1233</v>
      </c>
      <c r="AB2794" t="s">
        <v>1234</v>
      </c>
      <c r="AC2794" s="1">
        <v>43474</v>
      </c>
      <c r="AD2794" t="s">
        <v>1235</v>
      </c>
      <c r="AE2794" t="s">
        <v>62</v>
      </c>
    </row>
    <row r="2795" spans="1:31" x14ac:dyDescent="0.25">
      <c r="A2795">
        <v>2019</v>
      </c>
      <c r="B2795">
        <v>3</v>
      </c>
      <c r="C2795">
        <v>23</v>
      </c>
      <c r="D2795">
        <v>1</v>
      </c>
      <c r="E2795">
        <v>1</v>
      </c>
      <c r="F2795">
        <v>0</v>
      </c>
      <c r="G2795">
        <v>2497094</v>
      </c>
      <c r="H2795" t="s">
        <v>1231</v>
      </c>
      <c r="I2795" t="s">
        <v>1232</v>
      </c>
      <c r="J2795" t="s">
        <v>1166</v>
      </c>
      <c r="K2795">
        <v>0</v>
      </c>
      <c r="L2795">
        <v>131</v>
      </c>
      <c r="M2795">
        <v>30</v>
      </c>
      <c r="N2795">
        <v>0</v>
      </c>
      <c r="O2795">
        <v>0</v>
      </c>
      <c r="P2795">
        <v>0</v>
      </c>
      <c r="Q2795" t="s">
        <v>46</v>
      </c>
      <c r="R2795" t="s">
        <v>421</v>
      </c>
      <c r="S2795" t="s">
        <v>1168</v>
      </c>
      <c r="T2795" t="s">
        <v>37</v>
      </c>
      <c r="U2795" t="s">
        <v>200</v>
      </c>
      <c r="V2795" t="s">
        <v>38</v>
      </c>
      <c r="W2795" t="s">
        <v>742</v>
      </c>
      <c r="Y2795">
        <v>2018</v>
      </c>
      <c r="Z2795">
        <v>1</v>
      </c>
      <c r="AA2795" t="s">
        <v>1233</v>
      </c>
      <c r="AB2795" t="s">
        <v>1234</v>
      </c>
      <c r="AC2795" s="1">
        <v>43474</v>
      </c>
      <c r="AD2795" t="s">
        <v>1235</v>
      </c>
      <c r="AE2795" t="s">
        <v>62</v>
      </c>
    </row>
    <row r="2796" spans="1:31" x14ac:dyDescent="0.25">
      <c r="A2796">
        <v>2019</v>
      </c>
      <c r="B2796">
        <v>3</v>
      </c>
      <c r="C2796">
        <v>23</v>
      </c>
      <c r="D2796">
        <v>1</v>
      </c>
      <c r="E2796">
        <v>1</v>
      </c>
      <c r="F2796">
        <v>0</v>
      </c>
      <c r="G2796">
        <v>2497094</v>
      </c>
      <c r="H2796" t="s">
        <v>1231</v>
      </c>
      <c r="I2796" t="s">
        <v>1232</v>
      </c>
      <c r="J2796" t="s">
        <v>1166</v>
      </c>
      <c r="K2796">
        <v>0</v>
      </c>
      <c r="L2796">
        <v>133</v>
      </c>
      <c r="M2796">
        <v>30</v>
      </c>
      <c r="N2796">
        <v>0</v>
      </c>
      <c r="O2796">
        <v>5458176</v>
      </c>
      <c r="P2796">
        <v>5458176</v>
      </c>
      <c r="Q2796" t="s">
        <v>1170</v>
      </c>
      <c r="R2796" t="s">
        <v>421</v>
      </c>
      <c r="S2796" t="s">
        <v>1168</v>
      </c>
      <c r="T2796" t="s">
        <v>37</v>
      </c>
      <c r="U2796" t="s">
        <v>200</v>
      </c>
      <c r="V2796" t="s">
        <v>38</v>
      </c>
      <c r="W2796" t="s">
        <v>742</v>
      </c>
      <c r="Y2796">
        <v>2018</v>
      </c>
      <c r="Z2796">
        <v>1</v>
      </c>
      <c r="AA2796" t="s">
        <v>1233</v>
      </c>
      <c r="AB2796" t="s">
        <v>1234</v>
      </c>
      <c r="AC2796" s="1">
        <v>43474</v>
      </c>
      <c r="AD2796" t="s">
        <v>1235</v>
      </c>
      <c r="AE2796" t="s">
        <v>62</v>
      </c>
    </row>
    <row r="2797" spans="1:31" x14ac:dyDescent="0.25">
      <c r="A2797">
        <v>2019</v>
      </c>
      <c r="B2797">
        <v>3</v>
      </c>
      <c r="C2797">
        <v>23</v>
      </c>
      <c r="D2797">
        <v>1</v>
      </c>
      <c r="E2797">
        <v>1</v>
      </c>
      <c r="F2797">
        <v>0</v>
      </c>
      <c r="G2797">
        <v>2497094</v>
      </c>
      <c r="H2797" t="s">
        <v>1231</v>
      </c>
      <c r="I2797" t="s">
        <v>1232</v>
      </c>
      <c r="J2797" t="s">
        <v>1166</v>
      </c>
      <c r="K2797">
        <v>0</v>
      </c>
      <c r="L2797">
        <v>123</v>
      </c>
      <c r="M2797">
        <v>30</v>
      </c>
      <c r="N2797">
        <v>0</v>
      </c>
      <c r="O2797">
        <v>0</v>
      </c>
      <c r="P2797">
        <v>0</v>
      </c>
      <c r="Q2797" t="s">
        <v>1171</v>
      </c>
      <c r="R2797" t="s">
        <v>421</v>
      </c>
      <c r="S2797" t="s">
        <v>1168</v>
      </c>
      <c r="T2797" t="s">
        <v>37</v>
      </c>
      <c r="U2797" t="s">
        <v>200</v>
      </c>
      <c r="V2797" t="s">
        <v>38</v>
      </c>
      <c r="W2797" t="s">
        <v>742</v>
      </c>
      <c r="Y2797">
        <v>2018</v>
      </c>
      <c r="Z2797">
        <v>1</v>
      </c>
      <c r="AA2797" t="s">
        <v>1233</v>
      </c>
      <c r="AB2797" t="s">
        <v>1234</v>
      </c>
      <c r="AC2797" s="1">
        <v>43474</v>
      </c>
      <c r="AD2797" t="s">
        <v>1235</v>
      </c>
      <c r="AE2797" t="s">
        <v>62</v>
      </c>
    </row>
    <row r="2798" spans="1:31" x14ac:dyDescent="0.25">
      <c r="A2798">
        <v>2019</v>
      </c>
      <c r="B2798">
        <v>3</v>
      </c>
      <c r="C2798">
        <v>23</v>
      </c>
      <c r="D2798">
        <v>1</v>
      </c>
      <c r="E2798">
        <v>1</v>
      </c>
      <c r="F2798">
        <v>0</v>
      </c>
      <c r="G2798">
        <v>2497094</v>
      </c>
      <c r="H2798" t="s">
        <v>1231</v>
      </c>
      <c r="I2798" t="s">
        <v>1232</v>
      </c>
      <c r="J2798" t="s">
        <v>1166</v>
      </c>
      <c r="K2798">
        <v>0</v>
      </c>
      <c r="L2798">
        <v>125</v>
      </c>
      <c r="M2798">
        <v>30</v>
      </c>
      <c r="N2798">
        <v>0</v>
      </c>
      <c r="O2798">
        <v>0</v>
      </c>
      <c r="P2798">
        <v>0</v>
      </c>
      <c r="Q2798" t="s">
        <v>1172</v>
      </c>
      <c r="R2798" t="s">
        <v>421</v>
      </c>
      <c r="S2798" t="s">
        <v>1168</v>
      </c>
      <c r="T2798" t="s">
        <v>37</v>
      </c>
      <c r="U2798" t="s">
        <v>200</v>
      </c>
      <c r="V2798" t="s">
        <v>38</v>
      </c>
      <c r="W2798" t="s">
        <v>742</v>
      </c>
      <c r="Y2798">
        <v>2018</v>
      </c>
      <c r="Z2798">
        <v>1</v>
      </c>
      <c r="AA2798" t="s">
        <v>1233</v>
      </c>
      <c r="AB2798" t="s">
        <v>1234</v>
      </c>
      <c r="AC2798" s="1">
        <v>43474</v>
      </c>
      <c r="AD2798" t="s">
        <v>1235</v>
      </c>
      <c r="AE2798" t="s">
        <v>62</v>
      </c>
    </row>
    <row r="2799" spans="1:31" x14ac:dyDescent="0.25">
      <c r="A2799">
        <v>2019</v>
      </c>
      <c r="B2799">
        <v>3</v>
      </c>
      <c r="C2799">
        <v>23</v>
      </c>
      <c r="D2799">
        <v>1</v>
      </c>
      <c r="E2799">
        <v>1</v>
      </c>
      <c r="F2799">
        <v>0</v>
      </c>
      <c r="G2799">
        <v>2497094</v>
      </c>
      <c r="H2799" t="s">
        <v>1231</v>
      </c>
      <c r="I2799" t="s">
        <v>1232</v>
      </c>
      <c r="J2799" t="s">
        <v>1166</v>
      </c>
      <c r="K2799">
        <v>0</v>
      </c>
      <c r="L2799">
        <v>232</v>
      </c>
      <c r="M2799">
        <v>30</v>
      </c>
      <c r="N2799">
        <v>0</v>
      </c>
      <c r="O2799">
        <v>0</v>
      </c>
      <c r="P2799">
        <v>0</v>
      </c>
      <c r="Q2799" t="s">
        <v>49</v>
      </c>
      <c r="R2799" t="s">
        <v>421</v>
      </c>
      <c r="S2799" t="s">
        <v>1168</v>
      </c>
      <c r="T2799" t="s">
        <v>37</v>
      </c>
      <c r="U2799" t="s">
        <v>200</v>
      </c>
      <c r="V2799" t="s">
        <v>38</v>
      </c>
      <c r="W2799" t="s">
        <v>742</v>
      </c>
      <c r="Y2799">
        <v>2018</v>
      </c>
      <c r="Z2799">
        <v>1</v>
      </c>
      <c r="AA2799" t="s">
        <v>1233</v>
      </c>
      <c r="AB2799" t="s">
        <v>1234</v>
      </c>
      <c r="AC2799" s="1">
        <v>43474</v>
      </c>
      <c r="AD2799" t="s">
        <v>1235</v>
      </c>
      <c r="AE2799" t="s">
        <v>62</v>
      </c>
    </row>
    <row r="2800" spans="1:31" x14ac:dyDescent="0.25">
      <c r="A2800">
        <v>2019</v>
      </c>
      <c r="B2800">
        <v>3</v>
      </c>
      <c r="C2800">
        <v>23</v>
      </c>
      <c r="D2800">
        <v>1</v>
      </c>
      <c r="E2800">
        <v>1</v>
      </c>
      <c r="F2800">
        <v>0</v>
      </c>
      <c r="G2800">
        <v>2497094</v>
      </c>
      <c r="H2800" t="s">
        <v>1231</v>
      </c>
      <c r="I2800" t="s">
        <v>1232</v>
      </c>
      <c r="J2800" t="s">
        <v>1166</v>
      </c>
      <c r="K2800">
        <v>0</v>
      </c>
      <c r="L2800">
        <v>199</v>
      </c>
      <c r="M2800">
        <v>30</v>
      </c>
      <c r="N2800">
        <v>0</v>
      </c>
      <c r="P2800">
        <v>13874910</v>
      </c>
      <c r="Q2800" t="s">
        <v>1173</v>
      </c>
      <c r="R2800" t="s">
        <v>421</v>
      </c>
      <c r="S2800" t="s">
        <v>1168</v>
      </c>
      <c r="T2800" t="s">
        <v>37</v>
      </c>
      <c r="U2800" t="s">
        <v>200</v>
      </c>
      <c r="V2800" t="s">
        <v>38</v>
      </c>
      <c r="W2800" t="s">
        <v>742</v>
      </c>
      <c r="Y2800">
        <v>2018</v>
      </c>
      <c r="Z2800">
        <v>1</v>
      </c>
      <c r="AA2800" t="s">
        <v>1233</v>
      </c>
      <c r="AB2800" t="s">
        <v>1234</v>
      </c>
      <c r="AC2800" s="1">
        <v>43474</v>
      </c>
      <c r="AD2800" t="s">
        <v>1235</v>
      </c>
      <c r="AE2800" t="s">
        <v>62</v>
      </c>
    </row>
    <row r="2801" spans="1:31" x14ac:dyDescent="0.25">
      <c r="A2801">
        <v>2019</v>
      </c>
      <c r="B2801">
        <v>3</v>
      </c>
      <c r="C2801">
        <v>23</v>
      </c>
      <c r="D2801">
        <v>1</v>
      </c>
      <c r="E2801">
        <v>1</v>
      </c>
      <c r="F2801">
        <v>0</v>
      </c>
      <c r="G2801">
        <v>2336496</v>
      </c>
      <c r="H2801" t="s">
        <v>1236</v>
      </c>
      <c r="I2801" t="s">
        <v>1237</v>
      </c>
      <c r="J2801" t="s">
        <v>1166</v>
      </c>
      <c r="K2801">
        <f>O2801+O2802+O2803+O2804+O2805+O2806+O2807</f>
        <v>0</v>
      </c>
      <c r="L2801">
        <v>113</v>
      </c>
      <c r="M2801">
        <v>30</v>
      </c>
      <c r="N2801" t="s">
        <v>1167</v>
      </c>
      <c r="O2801">
        <v>0</v>
      </c>
      <c r="P2801">
        <v>0</v>
      </c>
      <c r="Q2801" t="s">
        <v>42</v>
      </c>
      <c r="R2801" t="s">
        <v>421</v>
      </c>
      <c r="S2801" t="s">
        <v>1238</v>
      </c>
      <c r="T2801" t="s">
        <v>74</v>
      </c>
      <c r="U2801" t="s">
        <v>74</v>
      </c>
      <c r="V2801" t="s">
        <v>38</v>
      </c>
      <c r="W2801" t="s">
        <v>742</v>
      </c>
      <c r="Y2801">
        <v>2019</v>
      </c>
      <c r="Z2801">
        <v>1</v>
      </c>
      <c r="AA2801" t="s">
        <v>474</v>
      </c>
      <c r="AB2801" t="s">
        <v>69</v>
      </c>
      <c r="AC2801" s="1">
        <v>43511</v>
      </c>
      <c r="AD2801" t="s">
        <v>1239</v>
      </c>
      <c r="AE2801" t="s">
        <v>41</v>
      </c>
    </row>
    <row r="2802" spans="1:31" x14ac:dyDescent="0.25">
      <c r="A2802">
        <v>2019</v>
      </c>
      <c r="B2802">
        <v>3</v>
      </c>
      <c r="C2802">
        <v>23</v>
      </c>
      <c r="D2802">
        <v>1</v>
      </c>
      <c r="E2802">
        <v>1</v>
      </c>
      <c r="F2802">
        <v>0</v>
      </c>
      <c r="G2802">
        <v>2336496</v>
      </c>
      <c r="H2802" t="s">
        <v>1236</v>
      </c>
      <c r="I2802" t="s">
        <v>1237</v>
      </c>
      <c r="J2802" t="s">
        <v>1166</v>
      </c>
      <c r="K2802">
        <v>0</v>
      </c>
      <c r="L2802">
        <v>131</v>
      </c>
      <c r="M2802">
        <v>30</v>
      </c>
      <c r="N2802">
        <v>0</v>
      </c>
      <c r="O2802">
        <v>0</v>
      </c>
      <c r="P2802">
        <v>0</v>
      </c>
      <c r="Q2802" t="s">
        <v>46</v>
      </c>
      <c r="R2802" t="s">
        <v>421</v>
      </c>
      <c r="S2802" t="s">
        <v>1238</v>
      </c>
      <c r="T2802" t="s">
        <v>74</v>
      </c>
      <c r="U2802" t="s">
        <v>74</v>
      </c>
      <c r="V2802" t="s">
        <v>38</v>
      </c>
      <c r="W2802" t="s">
        <v>742</v>
      </c>
      <c r="Y2802">
        <v>2019</v>
      </c>
      <c r="Z2802">
        <v>1</v>
      </c>
      <c r="AA2802" t="s">
        <v>474</v>
      </c>
      <c r="AB2802" t="s">
        <v>69</v>
      </c>
      <c r="AC2802" s="1">
        <v>43511</v>
      </c>
      <c r="AD2802" t="s">
        <v>1239</v>
      </c>
      <c r="AE2802" t="s">
        <v>41</v>
      </c>
    </row>
    <row r="2803" spans="1:31" x14ac:dyDescent="0.25">
      <c r="A2803">
        <v>2019</v>
      </c>
      <c r="B2803">
        <v>3</v>
      </c>
      <c r="C2803">
        <v>23</v>
      </c>
      <c r="D2803">
        <v>1</v>
      </c>
      <c r="E2803">
        <v>1</v>
      </c>
      <c r="F2803">
        <v>0</v>
      </c>
      <c r="G2803">
        <v>2336496</v>
      </c>
      <c r="H2803" t="s">
        <v>1236</v>
      </c>
      <c r="I2803" t="s">
        <v>1237</v>
      </c>
      <c r="J2803" t="s">
        <v>1166</v>
      </c>
      <c r="K2803">
        <v>0</v>
      </c>
      <c r="L2803">
        <v>133</v>
      </c>
      <c r="M2803">
        <v>30</v>
      </c>
      <c r="N2803">
        <v>0</v>
      </c>
      <c r="O2803">
        <v>0</v>
      </c>
      <c r="P2803">
        <v>0</v>
      </c>
      <c r="Q2803" t="s">
        <v>1170</v>
      </c>
      <c r="R2803" t="s">
        <v>421</v>
      </c>
      <c r="S2803" t="s">
        <v>1238</v>
      </c>
      <c r="T2803" t="s">
        <v>74</v>
      </c>
      <c r="U2803" t="s">
        <v>74</v>
      </c>
      <c r="V2803" t="s">
        <v>38</v>
      </c>
      <c r="W2803" t="s">
        <v>742</v>
      </c>
      <c r="Y2803">
        <v>2019</v>
      </c>
      <c r="Z2803">
        <v>1</v>
      </c>
      <c r="AA2803" t="s">
        <v>474</v>
      </c>
      <c r="AB2803" t="s">
        <v>69</v>
      </c>
      <c r="AC2803" s="1">
        <v>43511</v>
      </c>
      <c r="AD2803" t="s">
        <v>1239</v>
      </c>
      <c r="AE2803" t="s">
        <v>41</v>
      </c>
    </row>
    <row r="2804" spans="1:31" x14ac:dyDescent="0.25">
      <c r="A2804">
        <v>2019</v>
      </c>
      <c r="B2804">
        <v>3</v>
      </c>
      <c r="C2804">
        <v>23</v>
      </c>
      <c r="D2804">
        <v>1</v>
      </c>
      <c r="E2804">
        <v>1</v>
      </c>
      <c r="F2804">
        <v>0</v>
      </c>
      <c r="G2804">
        <v>2336496</v>
      </c>
      <c r="H2804" t="s">
        <v>1236</v>
      </c>
      <c r="I2804" t="s">
        <v>1237</v>
      </c>
      <c r="J2804" t="s">
        <v>1166</v>
      </c>
      <c r="K2804">
        <v>0</v>
      </c>
      <c r="L2804">
        <v>123</v>
      </c>
      <c r="M2804">
        <v>30</v>
      </c>
      <c r="N2804">
        <v>0</v>
      </c>
      <c r="O2804">
        <v>0</v>
      </c>
      <c r="P2804">
        <v>0</v>
      </c>
      <c r="Q2804" t="s">
        <v>1171</v>
      </c>
      <c r="R2804" t="s">
        <v>421</v>
      </c>
      <c r="S2804" t="s">
        <v>1238</v>
      </c>
      <c r="T2804" t="s">
        <v>74</v>
      </c>
      <c r="U2804" t="s">
        <v>74</v>
      </c>
      <c r="V2804" t="s">
        <v>38</v>
      </c>
      <c r="W2804" t="s">
        <v>742</v>
      </c>
      <c r="Y2804">
        <v>2019</v>
      </c>
      <c r="Z2804">
        <v>1</v>
      </c>
      <c r="AA2804" t="s">
        <v>474</v>
      </c>
      <c r="AB2804" t="s">
        <v>69</v>
      </c>
      <c r="AC2804" s="1">
        <v>43511</v>
      </c>
      <c r="AD2804" t="s">
        <v>1239</v>
      </c>
      <c r="AE2804" t="s">
        <v>41</v>
      </c>
    </row>
    <row r="2805" spans="1:31" x14ac:dyDescent="0.25">
      <c r="A2805">
        <v>2019</v>
      </c>
      <c r="B2805">
        <v>3</v>
      </c>
      <c r="C2805">
        <v>23</v>
      </c>
      <c r="D2805">
        <v>1</v>
      </c>
      <c r="E2805">
        <v>1</v>
      </c>
      <c r="F2805">
        <v>0</v>
      </c>
      <c r="G2805">
        <v>2336496</v>
      </c>
      <c r="H2805" t="s">
        <v>1236</v>
      </c>
      <c r="I2805" t="s">
        <v>1237</v>
      </c>
      <c r="J2805" t="s">
        <v>1166</v>
      </c>
      <c r="K2805">
        <v>0</v>
      </c>
      <c r="L2805">
        <v>125</v>
      </c>
      <c r="M2805">
        <v>30</v>
      </c>
      <c r="N2805">
        <v>0</v>
      </c>
      <c r="O2805">
        <v>0</v>
      </c>
      <c r="P2805">
        <v>0</v>
      </c>
      <c r="Q2805" t="s">
        <v>1172</v>
      </c>
      <c r="R2805" t="s">
        <v>421</v>
      </c>
      <c r="S2805" t="s">
        <v>1238</v>
      </c>
      <c r="T2805" t="s">
        <v>74</v>
      </c>
      <c r="U2805" t="s">
        <v>74</v>
      </c>
      <c r="V2805" t="s">
        <v>38</v>
      </c>
      <c r="W2805" t="s">
        <v>742</v>
      </c>
      <c r="Y2805">
        <v>2019</v>
      </c>
      <c r="Z2805">
        <v>1</v>
      </c>
      <c r="AA2805" t="s">
        <v>474</v>
      </c>
      <c r="AB2805" t="s">
        <v>69</v>
      </c>
      <c r="AC2805" s="1">
        <v>43511</v>
      </c>
      <c r="AD2805" t="s">
        <v>1239</v>
      </c>
      <c r="AE2805" t="s">
        <v>41</v>
      </c>
    </row>
    <row r="2806" spans="1:31" x14ac:dyDescent="0.25">
      <c r="A2806">
        <v>2019</v>
      </c>
      <c r="B2806">
        <v>3</v>
      </c>
      <c r="C2806">
        <v>23</v>
      </c>
      <c r="D2806">
        <v>1</v>
      </c>
      <c r="E2806">
        <v>1</v>
      </c>
      <c r="F2806">
        <v>0</v>
      </c>
      <c r="G2806">
        <v>2336496</v>
      </c>
      <c r="H2806" t="s">
        <v>1236</v>
      </c>
      <c r="I2806" t="s">
        <v>1237</v>
      </c>
      <c r="J2806" t="s">
        <v>1166</v>
      </c>
      <c r="K2806">
        <v>0</v>
      </c>
      <c r="L2806">
        <v>232</v>
      </c>
      <c r="M2806">
        <v>30</v>
      </c>
      <c r="N2806">
        <v>0</v>
      </c>
      <c r="O2806">
        <v>0</v>
      </c>
      <c r="P2806">
        <v>0</v>
      </c>
      <c r="Q2806" t="s">
        <v>49</v>
      </c>
      <c r="R2806" t="s">
        <v>421</v>
      </c>
      <c r="S2806" t="s">
        <v>1238</v>
      </c>
      <c r="T2806" t="s">
        <v>74</v>
      </c>
      <c r="U2806" t="s">
        <v>74</v>
      </c>
      <c r="V2806" t="s">
        <v>38</v>
      </c>
      <c r="W2806" t="s">
        <v>742</v>
      </c>
      <c r="Y2806">
        <v>2019</v>
      </c>
      <c r="Z2806">
        <v>1</v>
      </c>
      <c r="AA2806" t="s">
        <v>474</v>
      </c>
      <c r="AB2806" t="s">
        <v>69</v>
      </c>
      <c r="AC2806" s="1">
        <v>43511</v>
      </c>
      <c r="AD2806" t="s">
        <v>1239</v>
      </c>
      <c r="AE2806" t="s">
        <v>41</v>
      </c>
    </row>
    <row r="2807" spans="1:31" x14ac:dyDescent="0.25">
      <c r="A2807">
        <v>2019</v>
      </c>
      <c r="B2807">
        <v>3</v>
      </c>
      <c r="C2807">
        <v>23</v>
      </c>
      <c r="D2807">
        <v>1</v>
      </c>
      <c r="E2807">
        <v>1</v>
      </c>
      <c r="F2807">
        <v>0</v>
      </c>
      <c r="G2807">
        <v>2336496</v>
      </c>
      <c r="H2807" t="s">
        <v>1236</v>
      </c>
      <c r="I2807" t="s">
        <v>1237</v>
      </c>
      <c r="J2807" t="s">
        <v>1166</v>
      </c>
      <c r="K2807">
        <v>0</v>
      </c>
      <c r="L2807">
        <v>199</v>
      </c>
      <c r="M2807">
        <v>30</v>
      </c>
      <c r="N2807">
        <v>0</v>
      </c>
      <c r="O2807">
        <v>0</v>
      </c>
      <c r="P2807">
        <v>0</v>
      </c>
      <c r="Q2807" t="s">
        <v>1173</v>
      </c>
      <c r="R2807" t="s">
        <v>421</v>
      </c>
      <c r="S2807" t="s">
        <v>1238</v>
      </c>
      <c r="T2807" t="s">
        <v>74</v>
      </c>
      <c r="U2807" t="s">
        <v>74</v>
      </c>
      <c r="V2807" t="s">
        <v>38</v>
      </c>
      <c r="W2807" t="s">
        <v>742</v>
      </c>
      <c r="Y2807">
        <v>2019</v>
      </c>
      <c r="Z2807">
        <v>1</v>
      </c>
      <c r="AA2807" t="s">
        <v>474</v>
      </c>
      <c r="AB2807" t="s">
        <v>69</v>
      </c>
      <c r="AC2807" s="1">
        <v>43511</v>
      </c>
      <c r="AD2807" t="s">
        <v>1239</v>
      </c>
      <c r="AE2807" t="s">
        <v>41</v>
      </c>
    </row>
    <row r="2808" spans="1:31" x14ac:dyDescent="0.25">
      <c r="A2808">
        <v>2019</v>
      </c>
      <c r="B2808">
        <v>3</v>
      </c>
      <c r="C2808">
        <v>23</v>
      </c>
      <c r="D2808">
        <v>1</v>
      </c>
      <c r="E2808">
        <v>1</v>
      </c>
      <c r="F2808">
        <v>0</v>
      </c>
      <c r="G2808">
        <v>3239449</v>
      </c>
      <c r="H2808" t="s">
        <v>1240</v>
      </c>
      <c r="I2808" t="s">
        <v>1241</v>
      </c>
      <c r="J2808" t="s">
        <v>1166</v>
      </c>
      <c r="K2808">
        <f>O2808+O2809+O2810+O2811+O2812+O2813+O2814</f>
        <v>990000</v>
      </c>
      <c r="L2808">
        <v>113</v>
      </c>
      <c r="M2808">
        <v>30</v>
      </c>
      <c r="N2808" t="s">
        <v>1167</v>
      </c>
      <c r="O2808">
        <v>0</v>
      </c>
      <c r="P2808">
        <v>0</v>
      </c>
      <c r="Q2808" t="s">
        <v>42</v>
      </c>
      <c r="R2808" t="s">
        <v>421</v>
      </c>
      <c r="S2808" t="s">
        <v>1242</v>
      </c>
      <c r="T2808" t="s">
        <v>37</v>
      </c>
      <c r="U2808" t="s">
        <v>1429</v>
      </c>
      <c r="V2808" t="s">
        <v>38</v>
      </c>
      <c r="W2808" t="s">
        <v>742</v>
      </c>
      <c r="Y2808">
        <v>2014</v>
      </c>
      <c r="Z2808">
        <v>1</v>
      </c>
      <c r="AA2808" t="s">
        <v>474</v>
      </c>
      <c r="AB2808" t="s">
        <v>1212</v>
      </c>
      <c r="AC2808" s="1">
        <v>43482</v>
      </c>
      <c r="AD2808" t="s">
        <v>1243</v>
      </c>
      <c r="AE2808" t="s">
        <v>41</v>
      </c>
    </row>
    <row r="2809" spans="1:31" x14ac:dyDescent="0.25">
      <c r="A2809">
        <v>2019</v>
      </c>
      <c r="B2809">
        <v>3</v>
      </c>
      <c r="C2809">
        <v>23</v>
      </c>
      <c r="D2809">
        <v>1</v>
      </c>
      <c r="E2809">
        <v>1</v>
      </c>
      <c r="F2809">
        <v>0</v>
      </c>
      <c r="G2809">
        <v>3239449</v>
      </c>
      <c r="H2809" t="s">
        <v>1240</v>
      </c>
      <c r="I2809" t="s">
        <v>1241</v>
      </c>
      <c r="J2809" t="s">
        <v>1166</v>
      </c>
      <c r="K2809">
        <v>0</v>
      </c>
      <c r="L2809">
        <v>131</v>
      </c>
      <c r="M2809">
        <v>30</v>
      </c>
      <c r="N2809">
        <v>0</v>
      </c>
      <c r="O2809">
        <v>0</v>
      </c>
      <c r="P2809">
        <v>0</v>
      </c>
      <c r="Q2809" t="s">
        <v>46</v>
      </c>
      <c r="R2809" t="s">
        <v>421</v>
      </c>
      <c r="S2809" t="s">
        <v>1210</v>
      </c>
      <c r="T2809" t="s">
        <v>37</v>
      </c>
      <c r="U2809" t="s">
        <v>1429</v>
      </c>
      <c r="V2809" t="s">
        <v>38</v>
      </c>
      <c r="W2809" t="s">
        <v>742</v>
      </c>
      <c r="Y2809">
        <v>2017</v>
      </c>
      <c r="Z2809">
        <v>1</v>
      </c>
      <c r="AA2809" t="s">
        <v>743</v>
      </c>
      <c r="AB2809" t="s">
        <v>1244</v>
      </c>
      <c r="AC2809" s="1">
        <v>43482</v>
      </c>
      <c r="AD2809" t="s">
        <v>1243</v>
      </c>
      <c r="AE2809" t="s">
        <v>41</v>
      </c>
    </row>
    <row r="2810" spans="1:31" x14ac:dyDescent="0.25">
      <c r="A2810">
        <v>2019</v>
      </c>
      <c r="B2810">
        <v>3</v>
      </c>
      <c r="C2810">
        <v>23</v>
      </c>
      <c r="D2810">
        <v>1</v>
      </c>
      <c r="E2810">
        <v>1</v>
      </c>
      <c r="F2810">
        <v>0</v>
      </c>
      <c r="G2810">
        <v>3239449</v>
      </c>
      <c r="H2810" t="s">
        <v>1240</v>
      </c>
      <c r="I2810" t="s">
        <v>1241</v>
      </c>
      <c r="J2810" t="s">
        <v>1166</v>
      </c>
      <c r="K2810">
        <v>0</v>
      </c>
      <c r="L2810">
        <v>133</v>
      </c>
      <c r="M2810">
        <v>30</v>
      </c>
      <c r="N2810">
        <v>0</v>
      </c>
      <c r="O2810">
        <v>990000</v>
      </c>
      <c r="P2810">
        <v>990000</v>
      </c>
      <c r="Q2810" t="s">
        <v>1170</v>
      </c>
      <c r="R2810" t="s">
        <v>421</v>
      </c>
      <c r="S2810" t="s">
        <v>1210</v>
      </c>
      <c r="T2810" t="s">
        <v>37</v>
      </c>
      <c r="U2810" t="s">
        <v>1429</v>
      </c>
      <c r="V2810" t="s">
        <v>38</v>
      </c>
      <c r="W2810" t="s">
        <v>742</v>
      </c>
      <c r="Y2810">
        <v>2017</v>
      </c>
      <c r="Z2810">
        <v>1</v>
      </c>
      <c r="AA2810" t="s">
        <v>743</v>
      </c>
      <c r="AB2810" t="s">
        <v>1244</v>
      </c>
      <c r="AC2810" s="1">
        <v>43482</v>
      </c>
      <c r="AD2810" t="s">
        <v>1243</v>
      </c>
      <c r="AE2810" t="s">
        <v>41</v>
      </c>
    </row>
    <row r="2811" spans="1:31" x14ac:dyDescent="0.25">
      <c r="A2811">
        <v>2019</v>
      </c>
      <c r="B2811">
        <v>3</v>
      </c>
      <c r="C2811">
        <v>23</v>
      </c>
      <c r="D2811">
        <v>1</v>
      </c>
      <c r="E2811">
        <v>1</v>
      </c>
      <c r="F2811">
        <v>0</v>
      </c>
      <c r="G2811">
        <v>3239449</v>
      </c>
      <c r="H2811" t="s">
        <v>1240</v>
      </c>
      <c r="I2811" t="s">
        <v>1241</v>
      </c>
      <c r="J2811" t="s">
        <v>1166</v>
      </c>
      <c r="K2811">
        <v>0</v>
      </c>
      <c r="L2811">
        <v>123</v>
      </c>
      <c r="M2811">
        <v>30</v>
      </c>
      <c r="N2811">
        <v>0</v>
      </c>
      <c r="O2811">
        <v>0</v>
      </c>
      <c r="P2811">
        <v>0</v>
      </c>
      <c r="Q2811" t="s">
        <v>1171</v>
      </c>
      <c r="R2811" t="s">
        <v>421</v>
      </c>
      <c r="S2811" t="s">
        <v>1210</v>
      </c>
      <c r="T2811" t="s">
        <v>37</v>
      </c>
      <c r="U2811" t="s">
        <v>1429</v>
      </c>
      <c r="V2811" t="s">
        <v>38</v>
      </c>
      <c r="W2811" t="s">
        <v>742</v>
      </c>
      <c r="Y2811">
        <v>2017</v>
      </c>
      <c r="Z2811">
        <v>1</v>
      </c>
      <c r="AA2811" t="s">
        <v>743</v>
      </c>
      <c r="AB2811" t="s">
        <v>1244</v>
      </c>
      <c r="AC2811" s="1">
        <v>43482</v>
      </c>
      <c r="AD2811" t="s">
        <v>1243</v>
      </c>
      <c r="AE2811" t="s">
        <v>41</v>
      </c>
    </row>
    <row r="2812" spans="1:31" x14ac:dyDescent="0.25">
      <c r="A2812">
        <v>2019</v>
      </c>
      <c r="B2812">
        <v>3</v>
      </c>
      <c r="C2812">
        <v>23</v>
      </c>
      <c r="D2812">
        <v>1</v>
      </c>
      <c r="E2812">
        <v>1</v>
      </c>
      <c r="F2812">
        <v>0</v>
      </c>
      <c r="G2812">
        <v>3239449</v>
      </c>
      <c r="H2812" t="s">
        <v>1240</v>
      </c>
      <c r="I2812" t="s">
        <v>1241</v>
      </c>
      <c r="J2812" t="s">
        <v>1166</v>
      </c>
      <c r="K2812">
        <v>0</v>
      </c>
      <c r="L2812">
        <v>125</v>
      </c>
      <c r="M2812">
        <v>30</v>
      </c>
      <c r="N2812">
        <v>0</v>
      </c>
      <c r="O2812">
        <v>0</v>
      </c>
      <c r="P2812">
        <v>0</v>
      </c>
      <c r="Q2812" t="s">
        <v>1172</v>
      </c>
      <c r="R2812" t="s">
        <v>421</v>
      </c>
      <c r="S2812" t="s">
        <v>1210</v>
      </c>
      <c r="T2812" t="s">
        <v>37</v>
      </c>
      <c r="U2812" t="s">
        <v>1429</v>
      </c>
      <c r="V2812" t="s">
        <v>38</v>
      </c>
      <c r="W2812" t="s">
        <v>742</v>
      </c>
      <c r="Y2812">
        <v>2017</v>
      </c>
      <c r="Z2812">
        <v>1</v>
      </c>
      <c r="AA2812" t="s">
        <v>743</v>
      </c>
      <c r="AB2812" t="s">
        <v>1244</v>
      </c>
      <c r="AC2812" s="1">
        <v>43482</v>
      </c>
      <c r="AD2812" t="s">
        <v>1243</v>
      </c>
      <c r="AE2812" t="s">
        <v>41</v>
      </c>
    </row>
    <row r="2813" spans="1:31" x14ac:dyDescent="0.25">
      <c r="A2813">
        <v>2019</v>
      </c>
      <c r="B2813">
        <v>3</v>
      </c>
      <c r="C2813">
        <v>23</v>
      </c>
      <c r="D2813">
        <v>1</v>
      </c>
      <c r="E2813">
        <v>1</v>
      </c>
      <c r="F2813">
        <v>0</v>
      </c>
      <c r="G2813">
        <v>3239449</v>
      </c>
      <c r="H2813" t="s">
        <v>1240</v>
      </c>
      <c r="I2813" t="s">
        <v>1241</v>
      </c>
      <c r="J2813" t="s">
        <v>1166</v>
      </c>
      <c r="K2813">
        <v>0</v>
      </c>
      <c r="L2813">
        <v>232</v>
      </c>
      <c r="M2813">
        <v>30</v>
      </c>
      <c r="N2813">
        <v>0</v>
      </c>
      <c r="O2813">
        <v>0</v>
      </c>
      <c r="P2813">
        <v>0</v>
      </c>
      <c r="Q2813" t="s">
        <v>49</v>
      </c>
      <c r="R2813" t="s">
        <v>421</v>
      </c>
      <c r="S2813" t="s">
        <v>1210</v>
      </c>
      <c r="T2813" t="s">
        <v>37</v>
      </c>
      <c r="U2813" t="s">
        <v>1429</v>
      </c>
      <c r="V2813" t="s">
        <v>38</v>
      </c>
      <c r="W2813" t="s">
        <v>742</v>
      </c>
      <c r="Y2813">
        <v>2017</v>
      </c>
      <c r="Z2813">
        <v>1</v>
      </c>
      <c r="AA2813" t="s">
        <v>743</v>
      </c>
      <c r="AB2813" t="s">
        <v>1244</v>
      </c>
      <c r="AC2813" s="1">
        <v>43482</v>
      </c>
      <c r="AD2813" t="s">
        <v>1243</v>
      </c>
      <c r="AE2813" t="s">
        <v>41</v>
      </c>
    </row>
    <row r="2814" spans="1:31" x14ac:dyDescent="0.25">
      <c r="A2814">
        <v>2019</v>
      </c>
      <c r="B2814">
        <v>3</v>
      </c>
      <c r="C2814">
        <v>23</v>
      </c>
      <c r="D2814">
        <v>1</v>
      </c>
      <c r="E2814">
        <v>1</v>
      </c>
      <c r="F2814">
        <v>0</v>
      </c>
      <c r="G2814">
        <v>3239449</v>
      </c>
      <c r="H2814" t="s">
        <v>1240</v>
      </c>
      <c r="I2814" t="s">
        <v>1241</v>
      </c>
      <c r="J2814" t="s">
        <v>1166</v>
      </c>
      <c r="K2814">
        <v>0</v>
      </c>
      <c r="L2814">
        <v>199</v>
      </c>
      <c r="M2814">
        <v>30</v>
      </c>
      <c r="N2814">
        <v>0</v>
      </c>
      <c r="O2814">
        <v>0</v>
      </c>
      <c r="P2814">
        <v>0</v>
      </c>
      <c r="Q2814" t="s">
        <v>1173</v>
      </c>
      <c r="R2814" t="s">
        <v>421</v>
      </c>
      <c r="S2814" t="s">
        <v>1210</v>
      </c>
      <c r="T2814" t="s">
        <v>37</v>
      </c>
      <c r="U2814" t="s">
        <v>1429</v>
      </c>
      <c r="V2814" t="s">
        <v>38</v>
      </c>
      <c r="W2814" t="s">
        <v>742</v>
      </c>
      <c r="Y2814">
        <v>2017</v>
      </c>
      <c r="Z2814">
        <v>1</v>
      </c>
      <c r="AA2814" t="s">
        <v>743</v>
      </c>
      <c r="AB2814" t="s">
        <v>1244</v>
      </c>
      <c r="AC2814" s="1">
        <v>43482</v>
      </c>
      <c r="AD2814" t="s">
        <v>1243</v>
      </c>
      <c r="AE2814" t="s">
        <v>41</v>
      </c>
    </row>
    <row r="2815" spans="1:31" x14ac:dyDescent="0.25">
      <c r="A2815">
        <v>2019</v>
      </c>
      <c r="B2815">
        <v>3</v>
      </c>
      <c r="C2815">
        <v>23</v>
      </c>
      <c r="D2815">
        <v>1</v>
      </c>
      <c r="E2815">
        <v>1</v>
      </c>
      <c r="F2815">
        <v>0</v>
      </c>
      <c r="G2815">
        <v>3798349</v>
      </c>
      <c r="H2815" t="s">
        <v>1245</v>
      </c>
      <c r="I2815" t="s">
        <v>1246</v>
      </c>
      <c r="J2815" t="s">
        <v>1166</v>
      </c>
      <c r="K2815">
        <f>O2815+O2816+O2817+O2818+O2819+O2820+O2821</f>
        <v>0</v>
      </c>
      <c r="L2815">
        <v>113</v>
      </c>
      <c r="M2815">
        <v>30</v>
      </c>
      <c r="N2815" t="s">
        <v>1167</v>
      </c>
      <c r="O2815">
        <v>0</v>
      </c>
      <c r="P2815">
        <v>0</v>
      </c>
      <c r="Q2815" t="s">
        <v>42</v>
      </c>
      <c r="R2815" t="s">
        <v>421</v>
      </c>
      <c r="S2815" t="s">
        <v>1247</v>
      </c>
      <c r="T2815" t="s">
        <v>1248</v>
      </c>
      <c r="U2815" t="s">
        <v>1249</v>
      </c>
      <c r="V2815" t="s">
        <v>38</v>
      </c>
      <c r="W2815" t="s">
        <v>742</v>
      </c>
      <c r="Y2815">
        <v>2019</v>
      </c>
      <c r="Z2815">
        <v>1</v>
      </c>
      <c r="AA2815" t="s">
        <v>474</v>
      </c>
      <c r="AB2815" t="s">
        <v>69</v>
      </c>
      <c r="AC2815" s="1">
        <v>43522</v>
      </c>
      <c r="AD2815" t="s">
        <v>1250</v>
      </c>
      <c r="AE2815" t="s">
        <v>41</v>
      </c>
    </row>
    <row r="2816" spans="1:31" x14ac:dyDescent="0.25">
      <c r="A2816">
        <v>2019</v>
      </c>
      <c r="B2816">
        <v>3</v>
      </c>
      <c r="C2816">
        <v>23</v>
      </c>
      <c r="D2816">
        <v>1</v>
      </c>
      <c r="E2816">
        <v>1</v>
      </c>
      <c r="F2816">
        <v>0</v>
      </c>
      <c r="G2816">
        <v>3798349</v>
      </c>
      <c r="H2816" t="s">
        <v>1245</v>
      </c>
      <c r="I2816" t="s">
        <v>1246</v>
      </c>
      <c r="J2816" t="s">
        <v>1166</v>
      </c>
      <c r="K2816">
        <v>0</v>
      </c>
      <c r="L2816">
        <v>131</v>
      </c>
      <c r="M2816">
        <v>30</v>
      </c>
      <c r="N2816">
        <v>0</v>
      </c>
      <c r="O2816">
        <v>0</v>
      </c>
      <c r="P2816">
        <v>0</v>
      </c>
      <c r="Q2816" t="s">
        <v>46</v>
      </c>
      <c r="R2816" t="s">
        <v>421</v>
      </c>
      <c r="S2816" t="s">
        <v>1247</v>
      </c>
      <c r="T2816" t="s">
        <v>1248</v>
      </c>
      <c r="U2816" t="s">
        <v>1249</v>
      </c>
      <c r="V2816" t="s">
        <v>38</v>
      </c>
      <c r="W2816" t="s">
        <v>742</v>
      </c>
      <c r="Y2816">
        <v>2019</v>
      </c>
      <c r="Z2816">
        <v>1</v>
      </c>
      <c r="AA2816" t="s">
        <v>474</v>
      </c>
      <c r="AB2816" t="s">
        <v>69</v>
      </c>
      <c r="AC2816" s="1">
        <v>43522</v>
      </c>
      <c r="AD2816" t="s">
        <v>1250</v>
      </c>
      <c r="AE2816" t="s">
        <v>41</v>
      </c>
    </row>
    <row r="2817" spans="1:31" x14ac:dyDescent="0.25">
      <c r="A2817">
        <v>2019</v>
      </c>
      <c r="B2817">
        <v>3</v>
      </c>
      <c r="C2817">
        <v>23</v>
      </c>
      <c r="D2817">
        <v>1</v>
      </c>
      <c r="E2817">
        <v>1</v>
      </c>
      <c r="F2817">
        <v>0</v>
      </c>
      <c r="G2817">
        <v>3798349</v>
      </c>
      <c r="H2817" t="s">
        <v>1245</v>
      </c>
      <c r="I2817" t="s">
        <v>1246</v>
      </c>
      <c r="J2817" t="s">
        <v>1166</v>
      </c>
      <c r="K2817">
        <v>0</v>
      </c>
      <c r="L2817">
        <v>133</v>
      </c>
      <c r="M2817">
        <v>30</v>
      </c>
      <c r="N2817">
        <v>0</v>
      </c>
      <c r="O2817">
        <v>0</v>
      </c>
      <c r="P2817">
        <v>0</v>
      </c>
      <c r="Q2817" t="s">
        <v>1170</v>
      </c>
      <c r="R2817" t="s">
        <v>421</v>
      </c>
      <c r="S2817" t="s">
        <v>1247</v>
      </c>
      <c r="T2817" t="s">
        <v>1248</v>
      </c>
      <c r="U2817" t="s">
        <v>1249</v>
      </c>
      <c r="V2817" t="s">
        <v>38</v>
      </c>
      <c r="W2817" t="s">
        <v>742</v>
      </c>
      <c r="Y2817">
        <v>2019</v>
      </c>
      <c r="Z2817">
        <v>1</v>
      </c>
      <c r="AA2817" t="s">
        <v>474</v>
      </c>
      <c r="AB2817" t="s">
        <v>69</v>
      </c>
      <c r="AC2817" s="1">
        <v>43522</v>
      </c>
      <c r="AD2817" t="s">
        <v>1250</v>
      </c>
      <c r="AE2817" t="s">
        <v>41</v>
      </c>
    </row>
    <row r="2818" spans="1:31" x14ac:dyDescent="0.25">
      <c r="A2818">
        <v>2019</v>
      </c>
      <c r="B2818">
        <v>3</v>
      </c>
      <c r="C2818">
        <v>23</v>
      </c>
      <c r="D2818">
        <v>1</v>
      </c>
      <c r="E2818">
        <v>1</v>
      </c>
      <c r="F2818">
        <v>0</v>
      </c>
      <c r="G2818">
        <v>3798349</v>
      </c>
      <c r="H2818" t="s">
        <v>1245</v>
      </c>
      <c r="I2818" t="s">
        <v>1246</v>
      </c>
      <c r="J2818" t="s">
        <v>1166</v>
      </c>
      <c r="K2818">
        <v>0</v>
      </c>
      <c r="L2818">
        <v>123</v>
      </c>
      <c r="M2818">
        <v>30</v>
      </c>
      <c r="N2818">
        <v>0</v>
      </c>
      <c r="O2818">
        <v>0</v>
      </c>
      <c r="P2818">
        <v>0</v>
      </c>
      <c r="Q2818" t="s">
        <v>1171</v>
      </c>
      <c r="R2818" t="s">
        <v>421</v>
      </c>
      <c r="S2818" t="s">
        <v>1247</v>
      </c>
      <c r="T2818" t="s">
        <v>1248</v>
      </c>
      <c r="U2818" t="s">
        <v>1249</v>
      </c>
      <c r="V2818" t="s">
        <v>38</v>
      </c>
      <c r="W2818" t="s">
        <v>742</v>
      </c>
      <c r="Y2818">
        <v>2019</v>
      </c>
      <c r="Z2818">
        <v>1</v>
      </c>
      <c r="AA2818" t="s">
        <v>474</v>
      </c>
      <c r="AB2818" t="s">
        <v>69</v>
      </c>
      <c r="AC2818" s="1">
        <v>43522</v>
      </c>
      <c r="AD2818" t="s">
        <v>1250</v>
      </c>
      <c r="AE2818" t="s">
        <v>41</v>
      </c>
    </row>
    <row r="2819" spans="1:31" x14ac:dyDescent="0.25">
      <c r="A2819">
        <v>2019</v>
      </c>
      <c r="B2819">
        <v>3</v>
      </c>
      <c r="C2819">
        <v>23</v>
      </c>
      <c r="D2819">
        <v>1</v>
      </c>
      <c r="E2819">
        <v>1</v>
      </c>
      <c r="F2819">
        <v>0</v>
      </c>
      <c r="G2819">
        <v>3798349</v>
      </c>
      <c r="H2819" t="s">
        <v>1245</v>
      </c>
      <c r="I2819" t="s">
        <v>1246</v>
      </c>
      <c r="J2819" t="s">
        <v>1166</v>
      </c>
      <c r="K2819">
        <v>0</v>
      </c>
      <c r="L2819">
        <v>125</v>
      </c>
      <c r="M2819">
        <v>30</v>
      </c>
      <c r="N2819">
        <v>0</v>
      </c>
      <c r="O2819">
        <v>0</v>
      </c>
      <c r="P2819">
        <v>0</v>
      </c>
      <c r="Q2819" t="s">
        <v>1172</v>
      </c>
      <c r="R2819" t="s">
        <v>421</v>
      </c>
      <c r="S2819" t="s">
        <v>1247</v>
      </c>
      <c r="T2819" t="s">
        <v>1248</v>
      </c>
      <c r="U2819" t="s">
        <v>1249</v>
      </c>
      <c r="V2819" t="s">
        <v>38</v>
      </c>
      <c r="W2819" t="s">
        <v>742</v>
      </c>
      <c r="Y2819">
        <v>2019</v>
      </c>
      <c r="Z2819">
        <v>1</v>
      </c>
      <c r="AA2819" t="s">
        <v>474</v>
      </c>
      <c r="AB2819" t="s">
        <v>69</v>
      </c>
      <c r="AC2819" s="1">
        <v>43522</v>
      </c>
      <c r="AD2819" t="s">
        <v>1250</v>
      </c>
      <c r="AE2819" t="s">
        <v>41</v>
      </c>
    </row>
    <row r="2820" spans="1:31" x14ac:dyDescent="0.25">
      <c r="A2820">
        <v>2019</v>
      </c>
      <c r="B2820">
        <v>3</v>
      </c>
      <c r="C2820">
        <v>23</v>
      </c>
      <c r="D2820">
        <v>1</v>
      </c>
      <c r="E2820">
        <v>1</v>
      </c>
      <c r="F2820">
        <v>0</v>
      </c>
      <c r="G2820">
        <v>3798349</v>
      </c>
      <c r="H2820" t="s">
        <v>1245</v>
      </c>
      <c r="I2820" t="s">
        <v>1246</v>
      </c>
      <c r="J2820" t="s">
        <v>1166</v>
      </c>
      <c r="K2820">
        <v>0</v>
      </c>
      <c r="L2820">
        <v>232</v>
      </c>
      <c r="M2820">
        <v>30</v>
      </c>
      <c r="N2820">
        <v>0</v>
      </c>
      <c r="O2820">
        <v>0</v>
      </c>
      <c r="P2820">
        <v>0</v>
      </c>
      <c r="Q2820" t="s">
        <v>49</v>
      </c>
      <c r="R2820" t="s">
        <v>421</v>
      </c>
      <c r="S2820" t="s">
        <v>1247</v>
      </c>
      <c r="T2820" t="s">
        <v>1248</v>
      </c>
      <c r="U2820" t="s">
        <v>1249</v>
      </c>
      <c r="V2820" t="s">
        <v>38</v>
      </c>
      <c r="W2820" t="s">
        <v>742</v>
      </c>
      <c r="Y2820">
        <v>2019</v>
      </c>
      <c r="Z2820">
        <v>1</v>
      </c>
      <c r="AA2820" t="s">
        <v>474</v>
      </c>
      <c r="AB2820" t="s">
        <v>69</v>
      </c>
      <c r="AC2820" s="1">
        <v>43522</v>
      </c>
      <c r="AD2820" t="s">
        <v>1250</v>
      </c>
      <c r="AE2820" t="s">
        <v>41</v>
      </c>
    </row>
    <row r="2821" spans="1:31" x14ac:dyDescent="0.25">
      <c r="A2821">
        <v>2019</v>
      </c>
      <c r="B2821">
        <v>3</v>
      </c>
      <c r="C2821">
        <v>23</v>
      </c>
      <c r="D2821">
        <v>1</v>
      </c>
      <c r="E2821">
        <v>1</v>
      </c>
      <c r="F2821">
        <v>0</v>
      </c>
      <c r="G2821">
        <v>3798349</v>
      </c>
      <c r="H2821" t="s">
        <v>1245</v>
      </c>
      <c r="I2821" t="s">
        <v>1246</v>
      </c>
      <c r="J2821" t="s">
        <v>1166</v>
      </c>
      <c r="K2821">
        <v>0</v>
      </c>
      <c r="L2821">
        <v>199</v>
      </c>
      <c r="M2821">
        <v>30</v>
      </c>
      <c r="N2821">
        <v>0</v>
      </c>
      <c r="O2821">
        <v>0</v>
      </c>
      <c r="P2821">
        <v>0</v>
      </c>
      <c r="Q2821" t="s">
        <v>1173</v>
      </c>
      <c r="R2821" t="s">
        <v>421</v>
      </c>
      <c r="S2821" t="s">
        <v>1247</v>
      </c>
      <c r="T2821" t="s">
        <v>1248</v>
      </c>
      <c r="U2821" t="s">
        <v>1249</v>
      </c>
      <c r="V2821" t="s">
        <v>38</v>
      </c>
      <c r="W2821" t="s">
        <v>742</v>
      </c>
      <c r="Y2821">
        <v>2019</v>
      </c>
      <c r="Z2821">
        <v>1</v>
      </c>
      <c r="AA2821" t="s">
        <v>474</v>
      </c>
      <c r="AB2821" t="s">
        <v>69</v>
      </c>
      <c r="AC2821" s="1">
        <v>43522</v>
      </c>
      <c r="AD2821" t="s">
        <v>1250</v>
      </c>
      <c r="AE2821" t="s">
        <v>41</v>
      </c>
    </row>
    <row r="2822" spans="1:31" x14ac:dyDescent="0.25">
      <c r="A2822">
        <v>2019</v>
      </c>
      <c r="B2822">
        <v>3</v>
      </c>
      <c r="C2822">
        <v>23</v>
      </c>
      <c r="D2822">
        <v>1</v>
      </c>
      <c r="E2822">
        <v>1</v>
      </c>
      <c r="F2822">
        <v>0</v>
      </c>
      <c r="G2822">
        <v>2220804</v>
      </c>
      <c r="H2822" t="s">
        <v>1225</v>
      </c>
      <c r="I2822" t="s">
        <v>1226</v>
      </c>
      <c r="J2822" t="s">
        <v>1166</v>
      </c>
      <c r="K2822">
        <f>O2822+O2823+O2824+O2825+O2826+O2827+O2828</f>
        <v>0</v>
      </c>
      <c r="L2822">
        <v>113</v>
      </c>
      <c r="M2822">
        <v>30</v>
      </c>
      <c r="N2822" t="s">
        <v>1167</v>
      </c>
      <c r="O2822">
        <v>0</v>
      </c>
      <c r="P2822">
        <v>0</v>
      </c>
      <c r="Q2822" t="s">
        <v>42</v>
      </c>
      <c r="R2822" t="s">
        <v>421</v>
      </c>
      <c r="S2822" t="s">
        <v>1227</v>
      </c>
      <c r="T2822" t="s">
        <v>1228</v>
      </c>
      <c r="U2822" t="s">
        <v>1251</v>
      </c>
      <c r="V2822" t="s">
        <v>38</v>
      </c>
      <c r="W2822" t="s">
        <v>742</v>
      </c>
      <c r="Y2822">
        <v>2019</v>
      </c>
      <c r="Z2822">
        <v>1</v>
      </c>
      <c r="AA2822" t="s">
        <v>474</v>
      </c>
      <c r="AB2822" t="s">
        <v>69</v>
      </c>
      <c r="AC2822" s="1">
        <v>43522</v>
      </c>
      <c r="AD2822" t="s">
        <v>1250</v>
      </c>
      <c r="AE2822" t="s">
        <v>41</v>
      </c>
    </row>
    <row r="2823" spans="1:31" x14ac:dyDescent="0.25">
      <c r="A2823">
        <v>2019</v>
      </c>
      <c r="B2823">
        <v>3</v>
      </c>
      <c r="C2823">
        <v>23</v>
      </c>
      <c r="D2823">
        <v>1</v>
      </c>
      <c r="E2823">
        <v>1</v>
      </c>
      <c r="F2823">
        <v>0</v>
      </c>
      <c r="G2823">
        <v>2220804</v>
      </c>
      <c r="H2823" t="s">
        <v>1225</v>
      </c>
      <c r="I2823" t="s">
        <v>1226</v>
      </c>
      <c r="J2823" t="s">
        <v>1166</v>
      </c>
      <c r="K2823">
        <v>0</v>
      </c>
      <c r="L2823">
        <v>131</v>
      </c>
      <c r="M2823">
        <v>30</v>
      </c>
      <c r="N2823">
        <v>0</v>
      </c>
      <c r="O2823">
        <v>0</v>
      </c>
      <c r="P2823">
        <v>0</v>
      </c>
      <c r="Q2823" t="s">
        <v>46</v>
      </c>
      <c r="R2823" t="s">
        <v>421</v>
      </c>
      <c r="S2823" t="s">
        <v>1227</v>
      </c>
      <c r="T2823" t="s">
        <v>1228</v>
      </c>
      <c r="U2823" t="s">
        <v>1251</v>
      </c>
      <c r="V2823" t="s">
        <v>38</v>
      </c>
      <c r="W2823" t="s">
        <v>742</v>
      </c>
      <c r="Y2823">
        <v>2019</v>
      </c>
      <c r="Z2823">
        <v>1</v>
      </c>
      <c r="AA2823" t="s">
        <v>474</v>
      </c>
      <c r="AB2823" t="s">
        <v>69</v>
      </c>
      <c r="AC2823" s="1">
        <v>43522</v>
      </c>
      <c r="AD2823" t="s">
        <v>1250</v>
      </c>
      <c r="AE2823" t="s">
        <v>41</v>
      </c>
    </row>
    <row r="2824" spans="1:31" x14ac:dyDescent="0.25">
      <c r="A2824">
        <v>2019</v>
      </c>
      <c r="B2824">
        <v>3</v>
      </c>
      <c r="C2824">
        <v>23</v>
      </c>
      <c r="D2824">
        <v>1</v>
      </c>
      <c r="E2824">
        <v>1</v>
      </c>
      <c r="F2824">
        <v>0</v>
      </c>
      <c r="G2824">
        <v>2220804</v>
      </c>
      <c r="H2824" t="s">
        <v>1225</v>
      </c>
      <c r="I2824" t="s">
        <v>1226</v>
      </c>
      <c r="J2824" t="s">
        <v>1166</v>
      </c>
      <c r="K2824">
        <v>0</v>
      </c>
      <c r="L2824">
        <v>133</v>
      </c>
      <c r="M2824">
        <v>30</v>
      </c>
      <c r="N2824">
        <v>0</v>
      </c>
      <c r="O2824">
        <v>0</v>
      </c>
      <c r="P2824">
        <v>0</v>
      </c>
      <c r="Q2824" t="s">
        <v>1170</v>
      </c>
      <c r="R2824" t="s">
        <v>421</v>
      </c>
      <c r="S2824" t="s">
        <v>1227</v>
      </c>
      <c r="T2824" t="s">
        <v>1228</v>
      </c>
      <c r="U2824" t="s">
        <v>1251</v>
      </c>
      <c r="V2824" t="s">
        <v>38</v>
      </c>
      <c r="W2824" t="s">
        <v>742</v>
      </c>
      <c r="Y2824">
        <v>2019</v>
      </c>
      <c r="Z2824">
        <v>1</v>
      </c>
      <c r="AA2824" t="s">
        <v>474</v>
      </c>
      <c r="AB2824" t="s">
        <v>69</v>
      </c>
      <c r="AC2824" s="1">
        <v>43522</v>
      </c>
      <c r="AD2824" t="s">
        <v>1250</v>
      </c>
      <c r="AE2824" t="s">
        <v>41</v>
      </c>
    </row>
    <row r="2825" spans="1:31" x14ac:dyDescent="0.25">
      <c r="A2825">
        <v>2019</v>
      </c>
      <c r="B2825">
        <v>3</v>
      </c>
      <c r="C2825">
        <v>23</v>
      </c>
      <c r="D2825">
        <v>1</v>
      </c>
      <c r="E2825">
        <v>1</v>
      </c>
      <c r="F2825">
        <v>0</v>
      </c>
      <c r="G2825">
        <v>2220804</v>
      </c>
      <c r="H2825" t="s">
        <v>1225</v>
      </c>
      <c r="I2825" t="s">
        <v>1226</v>
      </c>
      <c r="J2825" t="s">
        <v>1166</v>
      </c>
      <c r="K2825">
        <v>0</v>
      </c>
      <c r="L2825">
        <v>123</v>
      </c>
      <c r="M2825">
        <v>30</v>
      </c>
      <c r="N2825">
        <v>0</v>
      </c>
      <c r="O2825">
        <v>0</v>
      </c>
      <c r="P2825">
        <v>0</v>
      </c>
      <c r="Q2825" t="s">
        <v>1171</v>
      </c>
      <c r="R2825" t="s">
        <v>421</v>
      </c>
      <c r="S2825" t="s">
        <v>1227</v>
      </c>
      <c r="T2825" t="s">
        <v>1228</v>
      </c>
      <c r="U2825" t="s">
        <v>1251</v>
      </c>
      <c r="V2825" t="s">
        <v>38</v>
      </c>
      <c r="W2825" t="s">
        <v>742</v>
      </c>
      <c r="Y2825">
        <v>2019</v>
      </c>
      <c r="Z2825">
        <v>1</v>
      </c>
      <c r="AA2825" t="s">
        <v>474</v>
      </c>
      <c r="AB2825" t="s">
        <v>69</v>
      </c>
      <c r="AC2825" s="1">
        <v>43522</v>
      </c>
      <c r="AD2825" t="s">
        <v>1250</v>
      </c>
      <c r="AE2825" t="s">
        <v>41</v>
      </c>
    </row>
    <row r="2826" spans="1:31" x14ac:dyDescent="0.25">
      <c r="A2826">
        <v>2019</v>
      </c>
      <c r="B2826">
        <v>3</v>
      </c>
      <c r="C2826">
        <v>23</v>
      </c>
      <c r="D2826">
        <v>1</v>
      </c>
      <c r="E2826">
        <v>1</v>
      </c>
      <c r="F2826">
        <v>0</v>
      </c>
      <c r="G2826">
        <v>2220804</v>
      </c>
      <c r="H2826" t="s">
        <v>1225</v>
      </c>
      <c r="I2826" t="s">
        <v>1226</v>
      </c>
      <c r="J2826" t="s">
        <v>1166</v>
      </c>
      <c r="K2826">
        <v>0</v>
      </c>
      <c r="L2826">
        <v>125</v>
      </c>
      <c r="M2826">
        <v>30</v>
      </c>
      <c r="N2826">
        <v>0</v>
      </c>
      <c r="O2826">
        <v>0</v>
      </c>
      <c r="P2826">
        <v>0</v>
      </c>
      <c r="Q2826" t="s">
        <v>1172</v>
      </c>
      <c r="R2826" t="s">
        <v>421</v>
      </c>
      <c r="S2826" t="s">
        <v>1227</v>
      </c>
      <c r="T2826" t="s">
        <v>1228</v>
      </c>
      <c r="U2826" t="s">
        <v>1251</v>
      </c>
      <c r="V2826" t="s">
        <v>38</v>
      </c>
      <c r="W2826" t="s">
        <v>742</v>
      </c>
      <c r="Y2826">
        <v>2019</v>
      </c>
      <c r="Z2826">
        <v>1</v>
      </c>
      <c r="AA2826" t="s">
        <v>474</v>
      </c>
      <c r="AB2826" t="s">
        <v>69</v>
      </c>
      <c r="AC2826" s="1">
        <v>43522</v>
      </c>
      <c r="AD2826" t="s">
        <v>1250</v>
      </c>
      <c r="AE2826" t="s">
        <v>41</v>
      </c>
    </row>
    <row r="2827" spans="1:31" x14ac:dyDescent="0.25">
      <c r="A2827">
        <v>2019</v>
      </c>
      <c r="B2827">
        <v>3</v>
      </c>
      <c r="C2827">
        <v>23</v>
      </c>
      <c r="D2827">
        <v>1</v>
      </c>
      <c r="E2827">
        <v>1</v>
      </c>
      <c r="F2827">
        <v>0</v>
      </c>
      <c r="G2827">
        <v>2220804</v>
      </c>
      <c r="H2827" t="s">
        <v>1225</v>
      </c>
      <c r="I2827" t="s">
        <v>1226</v>
      </c>
      <c r="J2827" t="s">
        <v>1166</v>
      </c>
      <c r="K2827">
        <v>0</v>
      </c>
      <c r="L2827">
        <v>232</v>
      </c>
      <c r="M2827">
        <v>30</v>
      </c>
      <c r="N2827">
        <v>0</v>
      </c>
      <c r="O2827">
        <v>0</v>
      </c>
      <c r="P2827">
        <v>0</v>
      </c>
      <c r="Q2827" t="s">
        <v>49</v>
      </c>
      <c r="R2827" t="s">
        <v>421</v>
      </c>
      <c r="S2827" t="s">
        <v>1227</v>
      </c>
      <c r="T2827" t="s">
        <v>1228</v>
      </c>
      <c r="U2827" t="s">
        <v>1251</v>
      </c>
      <c r="V2827" t="s">
        <v>38</v>
      </c>
      <c r="W2827" t="s">
        <v>742</v>
      </c>
      <c r="Y2827">
        <v>2019</v>
      </c>
      <c r="Z2827">
        <v>1</v>
      </c>
      <c r="AA2827" t="s">
        <v>474</v>
      </c>
      <c r="AB2827" t="s">
        <v>69</v>
      </c>
      <c r="AC2827" s="1">
        <v>43522</v>
      </c>
      <c r="AD2827" t="s">
        <v>1250</v>
      </c>
      <c r="AE2827" t="s">
        <v>41</v>
      </c>
    </row>
    <row r="2828" spans="1:31" x14ac:dyDescent="0.25">
      <c r="A2828">
        <v>2019</v>
      </c>
      <c r="B2828">
        <v>3</v>
      </c>
      <c r="C2828">
        <v>23</v>
      </c>
      <c r="D2828">
        <v>1</v>
      </c>
      <c r="E2828">
        <v>1</v>
      </c>
      <c r="F2828">
        <v>0</v>
      </c>
      <c r="G2828">
        <v>2220804</v>
      </c>
      <c r="H2828" t="s">
        <v>1225</v>
      </c>
      <c r="I2828" t="s">
        <v>1226</v>
      </c>
      <c r="J2828" t="s">
        <v>1166</v>
      </c>
      <c r="K2828">
        <v>0</v>
      </c>
      <c r="L2828">
        <v>199</v>
      </c>
      <c r="M2828">
        <v>30</v>
      </c>
      <c r="N2828">
        <v>0</v>
      </c>
      <c r="O2828">
        <v>0</v>
      </c>
      <c r="P2828">
        <v>0</v>
      </c>
      <c r="Q2828" t="s">
        <v>1173</v>
      </c>
      <c r="R2828" t="s">
        <v>421</v>
      </c>
      <c r="S2828" t="s">
        <v>1227</v>
      </c>
      <c r="T2828" t="s">
        <v>1228</v>
      </c>
      <c r="U2828" t="s">
        <v>1251</v>
      </c>
      <c r="V2828" t="s">
        <v>38</v>
      </c>
      <c r="W2828" t="s">
        <v>742</v>
      </c>
      <c r="Y2828">
        <v>2019</v>
      </c>
      <c r="Z2828">
        <v>1</v>
      </c>
      <c r="AA2828" t="s">
        <v>474</v>
      </c>
      <c r="AB2828" t="s">
        <v>69</v>
      </c>
      <c r="AC2828" s="1">
        <v>43522</v>
      </c>
      <c r="AD2828" t="s">
        <v>1250</v>
      </c>
      <c r="AE2828" t="s">
        <v>41</v>
      </c>
    </row>
    <row r="2829" spans="1:31" x14ac:dyDescent="0.25">
      <c r="A2829">
        <v>2019</v>
      </c>
      <c r="B2829">
        <v>3</v>
      </c>
      <c r="C2829">
        <v>23</v>
      </c>
      <c r="D2829">
        <v>1</v>
      </c>
      <c r="E2829">
        <v>1</v>
      </c>
      <c r="F2829">
        <v>0</v>
      </c>
      <c r="G2829">
        <v>505426</v>
      </c>
      <c r="H2829" t="s">
        <v>1174</v>
      </c>
      <c r="I2829" t="s">
        <v>1175</v>
      </c>
      <c r="J2829" t="s">
        <v>1166</v>
      </c>
      <c r="K2829">
        <f>O2829+O2830+O2831+O2832+O2833+O2834+O2835</f>
        <v>0</v>
      </c>
      <c r="L2829">
        <v>113</v>
      </c>
      <c r="M2829">
        <v>30</v>
      </c>
      <c r="N2829" t="s">
        <v>1167</v>
      </c>
      <c r="O2829">
        <v>0</v>
      </c>
      <c r="P2829">
        <v>0</v>
      </c>
      <c r="Q2829" t="s">
        <v>42</v>
      </c>
      <c r="R2829" t="s">
        <v>421</v>
      </c>
      <c r="S2829" t="s">
        <v>1252</v>
      </c>
      <c r="T2829" t="s">
        <v>1253</v>
      </c>
      <c r="U2829" t="s">
        <v>1254</v>
      </c>
      <c r="V2829" t="s">
        <v>38</v>
      </c>
      <c r="W2829" t="s">
        <v>742</v>
      </c>
      <c r="Y2829">
        <v>2019</v>
      </c>
      <c r="Z2829">
        <v>1</v>
      </c>
      <c r="AA2829" t="s">
        <v>474</v>
      </c>
      <c r="AB2829" t="s">
        <v>69</v>
      </c>
      <c r="AC2829" s="1">
        <v>43522</v>
      </c>
      <c r="AD2829" t="s">
        <v>1250</v>
      </c>
      <c r="AE2829" t="s">
        <v>41</v>
      </c>
    </row>
    <row r="2830" spans="1:31" x14ac:dyDescent="0.25">
      <c r="A2830">
        <v>2019</v>
      </c>
      <c r="B2830">
        <v>3</v>
      </c>
      <c r="C2830">
        <v>23</v>
      </c>
      <c r="D2830">
        <v>1</v>
      </c>
      <c r="E2830">
        <v>1</v>
      </c>
      <c r="F2830">
        <v>0</v>
      </c>
      <c r="G2830">
        <v>505426</v>
      </c>
      <c r="H2830" t="s">
        <v>1174</v>
      </c>
      <c r="I2830" t="s">
        <v>1175</v>
      </c>
      <c r="J2830" t="s">
        <v>1166</v>
      </c>
      <c r="K2830">
        <v>0</v>
      </c>
      <c r="L2830">
        <v>131</v>
      </c>
      <c r="M2830">
        <v>30</v>
      </c>
      <c r="N2830">
        <v>0</v>
      </c>
      <c r="O2830">
        <v>0</v>
      </c>
      <c r="P2830">
        <v>0</v>
      </c>
      <c r="Q2830" t="s">
        <v>46</v>
      </c>
      <c r="R2830" t="s">
        <v>421</v>
      </c>
      <c r="S2830" t="s">
        <v>1252</v>
      </c>
      <c r="T2830" t="s">
        <v>1253</v>
      </c>
      <c r="U2830" t="s">
        <v>1254</v>
      </c>
      <c r="V2830" t="s">
        <v>38</v>
      </c>
      <c r="W2830" t="s">
        <v>742</v>
      </c>
      <c r="Y2830">
        <v>2019</v>
      </c>
      <c r="Z2830">
        <v>1</v>
      </c>
      <c r="AA2830" t="s">
        <v>474</v>
      </c>
      <c r="AB2830" t="s">
        <v>69</v>
      </c>
      <c r="AC2830" s="1">
        <v>43522</v>
      </c>
      <c r="AD2830" t="s">
        <v>1250</v>
      </c>
      <c r="AE2830" t="s">
        <v>41</v>
      </c>
    </row>
    <row r="2831" spans="1:31" x14ac:dyDescent="0.25">
      <c r="A2831">
        <v>2019</v>
      </c>
      <c r="B2831">
        <v>3</v>
      </c>
      <c r="C2831">
        <v>23</v>
      </c>
      <c r="D2831">
        <v>1</v>
      </c>
      <c r="E2831">
        <v>1</v>
      </c>
      <c r="F2831">
        <v>0</v>
      </c>
      <c r="G2831">
        <v>505426</v>
      </c>
      <c r="H2831" t="s">
        <v>1174</v>
      </c>
      <c r="I2831" t="s">
        <v>1175</v>
      </c>
      <c r="J2831" t="s">
        <v>1166</v>
      </c>
      <c r="K2831">
        <v>0</v>
      </c>
      <c r="L2831">
        <v>133</v>
      </c>
      <c r="M2831">
        <v>30</v>
      </c>
      <c r="N2831">
        <v>0</v>
      </c>
      <c r="O2831">
        <v>0</v>
      </c>
      <c r="P2831">
        <v>0</v>
      </c>
      <c r="Q2831" t="s">
        <v>1170</v>
      </c>
      <c r="R2831" t="s">
        <v>421</v>
      </c>
      <c r="S2831" t="s">
        <v>1252</v>
      </c>
      <c r="T2831" t="s">
        <v>1253</v>
      </c>
      <c r="U2831" t="s">
        <v>1254</v>
      </c>
      <c r="V2831" t="s">
        <v>38</v>
      </c>
      <c r="W2831" t="s">
        <v>742</v>
      </c>
      <c r="Y2831">
        <v>2019</v>
      </c>
      <c r="Z2831">
        <v>1</v>
      </c>
      <c r="AA2831" t="s">
        <v>474</v>
      </c>
      <c r="AB2831" t="s">
        <v>69</v>
      </c>
      <c r="AC2831" s="1">
        <v>43522</v>
      </c>
      <c r="AD2831" t="s">
        <v>1250</v>
      </c>
      <c r="AE2831" t="s">
        <v>41</v>
      </c>
    </row>
    <row r="2832" spans="1:31" x14ac:dyDescent="0.25">
      <c r="A2832">
        <v>2019</v>
      </c>
      <c r="B2832">
        <v>3</v>
      </c>
      <c r="C2832">
        <v>23</v>
      </c>
      <c r="D2832">
        <v>1</v>
      </c>
      <c r="E2832">
        <v>1</v>
      </c>
      <c r="F2832">
        <v>0</v>
      </c>
      <c r="G2832">
        <v>505426</v>
      </c>
      <c r="H2832" t="s">
        <v>1174</v>
      </c>
      <c r="I2832" t="s">
        <v>1175</v>
      </c>
      <c r="J2832" t="s">
        <v>1166</v>
      </c>
      <c r="K2832">
        <v>0</v>
      </c>
      <c r="L2832">
        <v>123</v>
      </c>
      <c r="M2832">
        <v>30</v>
      </c>
      <c r="N2832">
        <v>0</v>
      </c>
      <c r="O2832">
        <v>0</v>
      </c>
      <c r="P2832">
        <v>0</v>
      </c>
      <c r="Q2832" t="s">
        <v>1171</v>
      </c>
      <c r="R2832" t="s">
        <v>421</v>
      </c>
      <c r="S2832" t="s">
        <v>1252</v>
      </c>
      <c r="T2832" t="s">
        <v>1253</v>
      </c>
      <c r="U2832" t="s">
        <v>1254</v>
      </c>
      <c r="V2832" t="s">
        <v>38</v>
      </c>
      <c r="W2832" t="s">
        <v>742</v>
      </c>
      <c r="Y2832">
        <v>2019</v>
      </c>
      <c r="Z2832">
        <v>1</v>
      </c>
      <c r="AA2832" t="s">
        <v>474</v>
      </c>
      <c r="AB2832" t="s">
        <v>69</v>
      </c>
      <c r="AC2832" s="1">
        <v>43522</v>
      </c>
      <c r="AD2832" t="s">
        <v>1250</v>
      </c>
      <c r="AE2832" t="s">
        <v>41</v>
      </c>
    </row>
    <row r="2833" spans="1:31" x14ac:dyDescent="0.25">
      <c r="A2833">
        <v>2019</v>
      </c>
      <c r="B2833">
        <v>3</v>
      </c>
      <c r="C2833">
        <v>23</v>
      </c>
      <c r="D2833">
        <v>1</v>
      </c>
      <c r="E2833">
        <v>1</v>
      </c>
      <c r="F2833">
        <v>0</v>
      </c>
      <c r="G2833">
        <v>505426</v>
      </c>
      <c r="H2833" t="s">
        <v>1174</v>
      </c>
      <c r="I2833" t="s">
        <v>1175</v>
      </c>
      <c r="J2833" t="s">
        <v>1166</v>
      </c>
      <c r="K2833">
        <v>0</v>
      </c>
      <c r="L2833">
        <v>125</v>
      </c>
      <c r="M2833">
        <v>30</v>
      </c>
      <c r="N2833">
        <v>0</v>
      </c>
      <c r="O2833">
        <v>0</v>
      </c>
      <c r="P2833">
        <v>0</v>
      </c>
      <c r="Q2833" t="s">
        <v>1172</v>
      </c>
      <c r="R2833" t="s">
        <v>421</v>
      </c>
      <c r="S2833" t="s">
        <v>1252</v>
      </c>
      <c r="T2833" t="s">
        <v>1253</v>
      </c>
      <c r="U2833" t="s">
        <v>1254</v>
      </c>
      <c r="V2833" t="s">
        <v>38</v>
      </c>
      <c r="W2833" t="s">
        <v>742</v>
      </c>
      <c r="Y2833">
        <v>2019</v>
      </c>
      <c r="Z2833">
        <v>1</v>
      </c>
      <c r="AA2833" t="s">
        <v>474</v>
      </c>
      <c r="AB2833" t="s">
        <v>69</v>
      </c>
      <c r="AC2833" s="1">
        <v>43522</v>
      </c>
      <c r="AD2833" t="s">
        <v>1250</v>
      </c>
      <c r="AE2833" t="s">
        <v>41</v>
      </c>
    </row>
    <row r="2834" spans="1:31" x14ac:dyDescent="0.25">
      <c r="A2834">
        <v>2019</v>
      </c>
      <c r="B2834">
        <v>3</v>
      </c>
      <c r="C2834">
        <v>23</v>
      </c>
      <c r="D2834">
        <v>1</v>
      </c>
      <c r="E2834">
        <v>1</v>
      </c>
      <c r="F2834">
        <v>0</v>
      </c>
      <c r="G2834">
        <v>505426</v>
      </c>
      <c r="H2834" t="s">
        <v>1174</v>
      </c>
      <c r="I2834" t="s">
        <v>1175</v>
      </c>
      <c r="J2834" t="s">
        <v>1166</v>
      </c>
      <c r="K2834">
        <v>0</v>
      </c>
      <c r="L2834">
        <v>232</v>
      </c>
      <c r="M2834">
        <v>30</v>
      </c>
      <c r="N2834">
        <v>0</v>
      </c>
      <c r="O2834">
        <v>0</v>
      </c>
      <c r="P2834">
        <v>0</v>
      </c>
      <c r="Q2834" t="s">
        <v>49</v>
      </c>
      <c r="R2834" t="s">
        <v>421</v>
      </c>
      <c r="S2834" t="s">
        <v>1252</v>
      </c>
      <c r="T2834" t="s">
        <v>1253</v>
      </c>
      <c r="U2834" t="s">
        <v>1254</v>
      </c>
      <c r="V2834" t="s">
        <v>38</v>
      </c>
      <c r="W2834" t="s">
        <v>742</v>
      </c>
      <c r="Y2834">
        <v>2019</v>
      </c>
      <c r="Z2834">
        <v>1</v>
      </c>
      <c r="AA2834" t="s">
        <v>474</v>
      </c>
      <c r="AB2834" t="s">
        <v>69</v>
      </c>
      <c r="AC2834" s="1">
        <v>43522</v>
      </c>
      <c r="AD2834" t="s">
        <v>1250</v>
      </c>
      <c r="AE2834" t="s">
        <v>41</v>
      </c>
    </row>
    <row r="2835" spans="1:31" x14ac:dyDescent="0.25">
      <c r="A2835">
        <v>2019</v>
      </c>
      <c r="B2835">
        <v>3</v>
      </c>
      <c r="C2835">
        <v>23</v>
      </c>
      <c r="D2835">
        <v>1</v>
      </c>
      <c r="E2835">
        <v>1</v>
      </c>
      <c r="F2835">
        <v>0</v>
      </c>
      <c r="G2835">
        <v>505426</v>
      </c>
      <c r="H2835" t="s">
        <v>1174</v>
      </c>
      <c r="I2835" t="s">
        <v>1175</v>
      </c>
      <c r="J2835" t="s">
        <v>1166</v>
      </c>
      <c r="K2835">
        <v>0</v>
      </c>
      <c r="L2835">
        <v>199</v>
      </c>
      <c r="M2835">
        <v>30</v>
      </c>
      <c r="N2835">
        <v>0</v>
      </c>
      <c r="O2835">
        <v>0</v>
      </c>
      <c r="P2835">
        <v>0</v>
      </c>
      <c r="Q2835" t="s">
        <v>1173</v>
      </c>
      <c r="R2835" t="s">
        <v>421</v>
      </c>
      <c r="S2835" t="s">
        <v>1252</v>
      </c>
      <c r="T2835" t="s">
        <v>1253</v>
      </c>
      <c r="U2835" t="s">
        <v>1254</v>
      </c>
      <c r="V2835" t="s">
        <v>38</v>
      </c>
      <c r="W2835" t="s">
        <v>742</v>
      </c>
      <c r="Y2835">
        <v>2019</v>
      </c>
      <c r="Z2835">
        <v>1</v>
      </c>
      <c r="AA2835" t="s">
        <v>474</v>
      </c>
      <c r="AB2835" t="s">
        <v>69</v>
      </c>
      <c r="AC2835" s="1">
        <v>43522</v>
      </c>
      <c r="AD2835" t="s">
        <v>1250</v>
      </c>
      <c r="AE2835" t="s">
        <v>41</v>
      </c>
    </row>
    <row r="2836" spans="1:31" x14ac:dyDescent="0.25">
      <c r="A2836">
        <v>2019</v>
      </c>
      <c r="B2836">
        <v>3</v>
      </c>
      <c r="C2836">
        <v>23</v>
      </c>
      <c r="D2836">
        <v>1</v>
      </c>
      <c r="E2836">
        <v>1</v>
      </c>
      <c r="F2836">
        <v>0</v>
      </c>
      <c r="G2836">
        <v>247320</v>
      </c>
      <c r="H2836" t="s">
        <v>1255</v>
      </c>
      <c r="I2836" t="s">
        <v>1256</v>
      </c>
      <c r="J2836" t="s">
        <v>1257</v>
      </c>
      <c r="K2836">
        <f>O2836+O2837+O2838+O2839+O2840+O2841+O2842</f>
        <v>2400000</v>
      </c>
      <c r="L2836">
        <v>144</v>
      </c>
      <c r="M2836">
        <v>30</v>
      </c>
      <c r="N2836" t="s">
        <v>1176</v>
      </c>
      <c r="O2836">
        <v>2400000</v>
      </c>
      <c r="P2836">
        <v>2181818</v>
      </c>
      <c r="Q2836" t="s">
        <v>1258</v>
      </c>
      <c r="T2836" t="s">
        <v>1259</v>
      </c>
      <c r="U2836" t="s">
        <v>1260</v>
      </c>
      <c r="V2836" t="s">
        <v>286</v>
      </c>
      <c r="W2836" t="s">
        <v>39</v>
      </c>
      <c r="Y2836">
        <v>2005</v>
      </c>
      <c r="Z2836">
        <v>1</v>
      </c>
      <c r="AA2836" t="s">
        <v>474</v>
      </c>
      <c r="AB2836" t="s">
        <v>69</v>
      </c>
      <c r="AC2836" s="1">
        <v>43490</v>
      </c>
      <c r="AE2836" t="s">
        <v>41</v>
      </c>
    </row>
    <row r="2837" spans="1:31" x14ac:dyDescent="0.25">
      <c r="A2837">
        <v>2019</v>
      </c>
      <c r="B2837">
        <v>3</v>
      </c>
      <c r="C2837">
        <v>23</v>
      </c>
      <c r="D2837">
        <v>1</v>
      </c>
      <c r="E2837">
        <v>1</v>
      </c>
      <c r="F2837">
        <v>0</v>
      </c>
      <c r="G2837">
        <v>247320</v>
      </c>
      <c r="H2837" t="s">
        <v>1255</v>
      </c>
      <c r="I2837" t="s">
        <v>1256</v>
      </c>
      <c r="J2837" t="s">
        <v>1257</v>
      </c>
      <c r="K2837">
        <v>0</v>
      </c>
      <c r="L2837">
        <v>144</v>
      </c>
      <c r="M2837">
        <v>30</v>
      </c>
      <c r="N2837">
        <v>0</v>
      </c>
      <c r="O2837">
        <v>0</v>
      </c>
      <c r="P2837">
        <v>0</v>
      </c>
      <c r="Q2837" t="s">
        <v>46</v>
      </c>
      <c r="T2837" t="s">
        <v>1259</v>
      </c>
      <c r="U2837" t="s">
        <v>1260</v>
      </c>
      <c r="V2837" t="s">
        <v>286</v>
      </c>
      <c r="W2837" t="s">
        <v>39</v>
      </c>
      <c r="Y2837">
        <v>2005</v>
      </c>
      <c r="Z2837">
        <v>1</v>
      </c>
      <c r="AA2837" t="s">
        <v>474</v>
      </c>
      <c r="AB2837" t="s">
        <v>69</v>
      </c>
      <c r="AC2837" s="1">
        <v>43490</v>
      </c>
      <c r="AE2837" t="s">
        <v>41</v>
      </c>
    </row>
    <row r="2838" spans="1:31" x14ac:dyDescent="0.25">
      <c r="A2838">
        <v>2019</v>
      </c>
      <c r="B2838">
        <v>3</v>
      </c>
      <c r="C2838">
        <v>23</v>
      </c>
      <c r="D2838">
        <v>1</v>
      </c>
      <c r="E2838">
        <v>1</v>
      </c>
      <c r="F2838">
        <v>0</v>
      </c>
      <c r="G2838">
        <v>247320</v>
      </c>
      <c r="H2838" t="s">
        <v>1255</v>
      </c>
      <c r="I2838" t="s">
        <v>1256</v>
      </c>
      <c r="J2838" t="s">
        <v>1257</v>
      </c>
      <c r="K2838">
        <v>0</v>
      </c>
      <c r="L2838">
        <v>144</v>
      </c>
      <c r="M2838">
        <v>30</v>
      </c>
      <c r="N2838">
        <v>0</v>
      </c>
      <c r="O2838">
        <v>0</v>
      </c>
      <c r="P2838">
        <v>0</v>
      </c>
      <c r="Q2838" t="s">
        <v>1170</v>
      </c>
      <c r="T2838" t="s">
        <v>1259</v>
      </c>
      <c r="U2838" t="s">
        <v>1260</v>
      </c>
      <c r="V2838" t="s">
        <v>286</v>
      </c>
      <c r="W2838" t="s">
        <v>39</v>
      </c>
      <c r="Y2838">
        <v>2005</v>
      </c>
      <c r="Z2838">
        <v>1</v>
      </c>
      <c r="AA2838" t="s">
        <v>474</v>
      </c>
      <c r="AB2838" t="s">
        <v>69</v>
      </c>
      <c r="AC2838" s="1">
        <v>43490</v>
      </c>
      <c r="AE2838" t="s">
        <v>41</v>
      </c>
    </row>
    <row r="2839" spans="1:31" x14ac:dyDescent="0.25">
      <c r="A2839">
        <v>2019</v>
      </c>
      <c r="B2839">
        <v>3</v>
      </c>
      <c r="C2839">
        <v>23</v>
      </c>
      <c r="D2839">
        <v>1</v>
      </c>
      <c r="E2839">
        <v>1</v>
      </c>
      <c r="F2839">
        <v>0</v>
      </c>
      <c r="G2839">
        <v>247320</v>
      </c>
      <c r="H2839" t="s">
        <v>1255</v>
      </c>
      <c r="I2839" t="s">
        <v>1256</v>
      </c>
      <c r="J2839" t="s">
        <v>1257</v>
      </c>
      <c r="K2839">
        <v>0</v>
      </c>
      <c r="L2839">
        <v>144</v>
      </c>
      <c r="M2839">
        <v>30</v>
      </c>
      <c r="N2839">
        <v>0</v>
      </c>
      <c r="O2839">
        <v>0</v>
      </c>
      <c r="P2839">
        <v>0</v>
      </c>
      <c r="Q2839" t="s">
        <v>1171</v>
      </c>
      <c r="T2839" t="s">
        <v>1259</v>
      </c>
      <c r="U2839" t="s">
        <v>1260</v>
      </c>
      <c r="V2839" t="s">
        <v>286</v>
      </c>
      <c r="W2839" t="s">
        <v>39</v>
      </c>
      <c r="Y2839">
        <v>2005</v>
      </c>
      <c r="Z2839">
        <v>1</v>
      </c>
      <c r="AA2839" t="s">
        <v>474</v>
      </c>
      <c r="AB2839" t="s">
        <v>69</v>
      </c>
      <c r="AC2839" s="1">
        <v>43490</v>
      </c>
      <c r="AE2839" t="s">
        <v>41</v>
      </c>
    </row>
    <row r="2840" spans="1:31" x14ac:dyDescent="0.25">
      <c r="A2840">
        <v>2019</v>
      </c>
      <c r="B2840">
        <v>3</v>
      </c>
      <c r="C2840">
        <v>23</v>
      </c>
      <c r="D2840">
        <v>1</v>
      </c>
      <c r="E2840">
        <v>1</v>
      </c>
      <c r="F2840">
        <v>0</v>
      </c>
      <c r="G2840">
        <v>247320</v>
      </c>
      <c r="H2840" t="s">
        <v>1255</v>
      </c>
      <c r="I2840" t="s">
        <v>1256</v>
      </c>
      <c r="J2840" t="s">
        <v>1257</v>
      </c>
      <c r="K2840">
        <v>0</v>
      </c>
      <c r="L2840">
        <v>144</v>
      </c>
      <c r="M2840">
        <v>30</v>
      </c>
      <c r="N2840">
        <v>0</v>
      </c>
      <c r="O2840">
        <v>0</v>
      </c>
      <c r="P2840">
        <v>0</v>
      </c>
      <c r="Q2840" t="s">
        <v>1172</v>
      </c>
      <c r="T2840" t="s">
        <v>1259</v>
      </c>
      <c r="U2840" t="s">
        <v>1260</v>
      </c>
      <c r="V2840" t="s">
        <v>286</v>
      </c>
      <c r="W2840" t="s">
        <v>39</v>
      </c>
      <c r="Y2840">
        <v>2005</v>
      </c>
      <c r="Z2840">
        <v>1</v>
      </c>
      <c r="AA2840" t="s">
        <v>474</v>
      </c>
      <c r="AB2840" t="s">
        <v>69</v>
      </c>
      <c r="AC2840" s="1">
        <v>43490</v>
      </c>
      <c r="AE2840" t="s">
        <v>41</v>
      </c>
    </row>
    <row r="2841" spans="1:31" x14ac:dyDescent="0.25">
      <c r="A2841">
        <v>2019</v>
      </c>
      <c r="B2841">
        <v>3</v>
      </c>
      <c r="C2841">
        <v>23</v>
      </c>
      <c r="D2841">
        <v>1</v>
      </c>
      <c r="E2841">
        <v>1</v>
      </c>
      <c r="F2841">
        <v>0</v>
      </c>
      <c r="G2841">
        <v>247320</v>
      </c>
      <c r="H2841" t="s">
        <v>1255</v>
      </c>
      <c r="I2841" t="s">
        <v>1256</v>
      </c>
      <c r="J2841" t="s">
        <v>1257</v>
      </c>
      <c r="K2841">
        <v>0</v>
      </c>
      <c r="L2841">
        <v>232</v>
      </c>
      <c r="M2841">
        <v>30</v>
      </c>
      <c r="N2841">
        <v>0</v>
      </c>
      <c r="O2841">
        <v>0</v>
      </c>
      <c r="P2841">
        <v>0</v>
      </c>
      <c r="Q2841" t="s">
        <v>49</v>
      </c>
      <c r="T2841" t="s">
        <v>1259</v>
      </c>
      <c r="U2841" t="s">
        <v>1260</v>
      </c>
      <c r="V2841" t="s">
        <v>286</v>
      </c>
      <c r="W2841" t="s">
        <v>39</v>
      </c>
      <c r="Y2841">
        <v>2005</v>
      </c>
      <c r="Z2841">
        <v>1</v>
      </c>
      <c r="AA2841" t="s">
        <v>474</v>
      </c>
      <c r="AB2841" t="s">
        <v>69</v>
      </c>
      <c r="AC2841" s="1">
        <v>43490</v>
      </c>
      <c r="AE2841" t="s">
        <v>41</v>
      </c>
    </row>
    <row r="2842" spans="1:31" x14ac:dyDescent="0.25">
      <c r="A2842">
        <v>2019</v>
      </c>
      <c r="B2842">
        <v>3</v>
      </c>
      <c r="C2842">
        <v>23</v>
      </c>
      <c r="D2842">
        <v>1</v>
      </c>
      <c r="E2842">
        <v>1</v>
      </c>
      <c r="F2842">
        <v>0</v>
      </c>
      <c r="G2842">
        <v>247320</v>
      </c>
      <c r="H2842" t="s">
        <v>1255</v>
      </c>
      <c r="I2842" t="s">
        <v>1256</v>
      </c>
      <c r="J2842" t="s">
        <v>1257</v>
      </c>
      <c r="K2842">
        <v>0</v>
      </c>
      <c r="L2842">
        <v>144</v>
      </c>
      <c r="M2842">
        <v>30</v>
      </c>
      <c r="N2842">
        <v>0</v>
      </c>
      <c r="O2842">
        <v>0</v>
      </c>
      <c r="P2842">
        <v>0</v>
      </c>
      <c r="Q2842" t="s">
        <v>1261</v>
      </c>
      <c r="T2842" t="s">
        <v>1259</v>
      </c>
      <c r="U2842" t="s">
        <v>1260</v>
      </c>
      <c r="V2842" t="s">
        <v>286</v>
      </c>
      <c r="W2842" t="s">
        <v>39</v>
      </c>
      <c r="Y2842">
        <v>2005</v>
      </c>
      <c r="Z2842">
        <v>1</v>
      </c>
      <c r="AA2842" t="s">
        <v>474</v>
      </c>
      <c r="AB2842" t="s">
        <v>69</v>
      </c>
      <c r="AC2842" s="1">
        <v>43490</v>
      </c>
      <c r="AE2842" t="s">
        <v>41</v>
      </c>
    </row>
    <row r="2843" spans="1:31" x14ac:dyDescent="0.25">
      <c r="A2843">
        <v>2019</v>
      </c>
      <c r="B2843">
        <v>3</v>
      </c>
      <c r="C2843">
        <v>23</v>
      </c>
      <c r="D2843">
        <v>1</v>
      </c>
      <c r="E2843">
        <v>1</v>
      </c>
      <c r="F2843">
        <v>0</v>
      </c>
      <c r="G2843">
        <v>313116</v>
      </c>
      <c r="H2843" t="s">
        <v>1262</v>
      </c>
      <c r="I2843" t="s">
        <v>1263</v>
      </c>
      <c r="J2843" t="s">
        <v>1257</v>
      </c>
      <c r="K2843">
        <f>O2843+O2844+O2845+O2846+O2847+O2848+O2849</f>
        <v>2400000</v>
      </c>
      <c r="L2843">
        <v>144</v>
      </c>
      <c r="M2843">
        <v>30</v>
      </c>
      <c r="N2843" t="s">
        <v>1176</v>
      </c>
      <c r="O2843">
        <v>2400000</v>
      </c>
      <c r="P2843">
        <v>2181818</v>
      </c>
      <c r="Q2843" t="s">
        <v>1258</v>
      </c>
      <c r="T2843" t="s">
        <v>1259</v>
      </c>
      <c r="U2843" t="s">
        <v>1264</v>
      </c>
      <c r="V2843" t="s">
        <v>286</v>
      </c>
      <c r="W2843" t="s">
        <v>39</v>
      </c>
      <c r="Y2843">
        <v>2006</v>
      </c>
      <c r="Z2843">
        <v>1</v>
      </c>
      <c r="AA2843" t="s">
        <v>474</v>
      </c>
      <c r="AB2843" t="s">
        <v>69</v>
      </c>
      <c r="AC2843" s="1">
        <v>43490</v>
      </c>
      <c r="AE2843" t="s">
        <v>41</v>
      </c>
    </row>
    <row r="2844" spans="1:31" x14ac:dyDescent="0.25">
      <c r="A2844">
        <v>2019</v>
      </c>
      <c r="B2844">
        <v>3</v>
      </c>
      <c r="C2844">
        <v>23</v>
      </c>
      <c r="D2844">
        <v>1</v>
      </c>
      <c r="E2844">
        <v>1</v>
      </c>
      <c r="F2844">
        <v>0</v>
      </c>
      <c r="G2844">
        <v>313116</v>
      </c>
      <c r="H2844" t="s">
        <v>1262</v>
      </c>
      <c r="I2844" t="s">
        <v>1263</v>
      </c>
      <c r="J2844" t="s">
        <v>1257</v>
      </c>
      <c r="K2844">
        <v>0</v>
      </c>
      <c r="L2844">
        <v>144</v>
      </c>
      <c r="M2844">
        <v>30</v>
      </c>
      <c r="N2844">
        <v>0</v>
      </c>
      <c r="O2844">
        <v>0</v>
      </c>
      <c r="P2844">
        <v>0</v>
      </c>
      <c r="Q2844" t="s">
        <v>46</v>
      </c>
      <c r="T2844" t="s">
        <v>1259</v>
      </c>
      <c r="U2844" t="s">
        <v>1264</v>
      </c>
      <c r="V2844" t="s">
        <v>286</v>
      </c>
      <c r="W2844" t="s">
        <v>39</v>
      </c>
      <c r="Y2844">
        <v>2006</v>
      </c>
      <c r="Z2844">
        <v>1</v>
      </c>
      <c r="AA2844" t="s">
        <v>474</v>
      </c>
      <c r="AB2844" t="s">
        <v>69</v>
      </c>
      <c r="AC2844" s="1">
        <v>43490</v>
      </c>
      <c r="AE2844" t="s">
        <v>41</v>
      </c>
    </row>
    <row r="2845" spans="1:31" x14ac:dyDescent="0.25">
      <c r="A2845">
        <v>2019</v>
      </c>
      <c r="B2845">
        <v>3</v>
      </c>
      <c r="C2845">
        <v>23</v>
      </c>
      <c r="D2845">
        <v>1</v>
      </c>
      <c r="E2845">
        <v>1</v>
      </c>
      <c r="F2845">
        <v>0</v>
      </c>
      <c r="G2845">
        <v>313116</v>
      </c>
      <c r="H2845" t="s">
        <v>1262</v>
      </c>
      <c r="I2845" t="s">
        <v>1263</v>
      </c>
      <c r="J2845" t="s">
        <v>1257</v>
      </c>
      <c r="K2845">
        <v>0</v>
      </c>
      <c r="L2845">
        <v>144</v>
      </c>
      <c r="M2845">
        <v>30</v>
      </c>
      <c r="N2845">
        <v>0</v>
      </c>
      <c r="O2845">
        <v>0</v>
      </c>
      <c r="P2845">
        <v>0</v>
      </c>
      <c r="Q2845" t="s">
        <v>1170</v>
      </c>
      <c r="T2845" t="s">
        <v>1259</v>
      </c>
      <c r="U2845" t="s">
        <v>1264</v>
      </c>
      <c r="V2845" t="s">
        <v>286</v>
      </c>
      <c r="W2845" t="s">
        <v>39</v>
      </c>
      <c r="Y2845">
        <v>2006</v>
      </c>
      <c r="Z2845">
        <v>1</v>
      </c>
      <c r="AA2845" t="s">
        <v>474</v>
      </c>
      <c r="AB2845" t="s">
        <v>69</v>
      </c>
      <c r="AC2845" s="1">
        <v>43490</v>
      </c>
      <c r="AE2845" t="s">
        <v>41</v>
      </c>
    </row>
    <row r="2846" spans="1:31" x14ac:dyDescent="0.25">
      <c r="A2846">
        <v>2019</v>
      </c>
      <c r="B2846">
        <v>3</v>
      </c>
      <c r="C2846">
        <v>23</v>
      </c>
      <c r="D2846">
        <v>1</v>
      </c>
      <c r="E2846">
        <v>1</v>
      </c>
      <c r="F2846">
        <v>0</v>
      </c>
      <c r="G2846">
        <v>313116</v>
      </c>
      <c r="H2846" t="s">
        <v>1262</v>
      </c>
      <c r="I2846" t="s">
        <v>1263</v>
      </c>
      <c r="J2846" t="s">
        <v>1257</v>
      </c>
      <c r="K2846">
        <v>0</v>
      </c>
      <c r="L2846">
        <v>144</v>
      </c>
      <c r="M2846">
        <v>30</v>
      </c>
      <c r="N2846">
        <v>0</v>
      </c>
      <c r="O2846">
        <v>0</v>
      </c>
      <c r="P2846">
        <v>0</v>
      </c>
      <c r="Q2846" t="s">
        <v>1171</v>
      </c>
      <c r="T2846" t="s">
        <v>1259</v>
      </c>
      <c r="U2846" t="s">
        <v>1264</v>
      </c>
      <c r="V2846" t="s">
        <v>286</v>
      </c>
      <c r="W2846" t="s">
        <v>39</v>
      </c>
      <c r="Y2846">
        <v>2006</v>
      </c>
      <c r="Z2846">
        <v>1</v>
      </c>
      <c r="AA2846" t="s">
        <v>474</v>
      </c>
      <c r="AB2846" t="s">
        <v>69</v>
      </c>
      <c r="AC2846" s="1">
        <v>43490</v>
      </c>
      <c r="AE2846" t="s">
        <v>41</v>
      </c>
    </row>
    <row r="2847" spans="1:31" x14ac:dyDescent="0.25">
      <c r="A2847">
        <v>2019</v>
      </c>
      <c r="B2847">
        <v>3</v>
      </c>
      <c r="C2847">
        <v>23</v>
      </c>
      <c r="D2847">
        <v>1</v>
      </c>
      <c r="E2847">
        <v>1</v>
      </c>
      <c r="F2847">
        <v>0</v>
      </c>
      <c r="G2847">
        <v>313116</v>
      </c>
      <c r="H2847" t="s">
        <v>1262</v>
      </c>
      <c r="I2847" t="s">
        <v>1263</v>
      </c>
      <c r="J2847" t="s">
        <v>1257</v>
      </c>
      <c r="K2847">
        <v>0</v>
      </c>
      <c r="L2847">
        <v>144</v>
      </c>
      <c r="M2847">
        <v>30</v>
      </c>
      <c r="N2847">
        <v>0</v>
      </c>
      <c r="O2847">
        <v>0</v>
      </c>
      <c r="P2847">
        <v>0</v>
      </c>
      <c r="Q2847" t="s">
        <v>1172</v>
      </c>
      <c r="T2847" t="s">
        <v>1259</v>
      </c>
      <c r="U2847" t="s">
        <v>1264</v>
      </c>
      <c r="V2847" t="s">
        <v>286</v>
      </c>
      <c r="W2847" t="s">
        <v>39</v>
      </c>
      <c r="Y2847">
        <v>2006</v>
      </c>
      <c r="Z2847">
        <v>1</v>
      </c>
      <c r="AA2847" t="s">
        <v>474</v>
      </c>
      <c r="AB2847" t="s">
        <v>69</v>
      </c>
      <c r="AC2847" s="1">
        <v>43490</v>
      </c>
      <c r="AE2847" t="s">
        <v>41</v>
      </c>
    </row>
    <row r="2848" spans="1:31" x14ac:dyDescent="0.25">
      <c r="A2848">
        <v>2019</v>
      </c>
      <c r="B2848">
        <v>3</v>
      </c>
      <c r="C2848">
        <v>23</v>
      </c>
      <c r="D2848">
        <v>1</v>
      </c>
      <c r="E2848">
        <v>1</v>
      </c>
      <c r="F2848">
        <v>0</v>
      </c>
      <c r="G2848">
        <v>313116</v>
      </c>
      <c r="H2848" t="s">
        <v>1262</v>
      </c>
      <c r="I2848" t="s">
        <v>1263</v>
      </c>
      <c r="J2848" t="s">
        <v>1257</v>
      </c>
      <c r="K2848">
        <v>0</v>
      </c>
      <c r="L2848">
        <v>232</v>
      </c>
      <c r="M2848">
        <v>30</v>
      </c>
      <c r="N2848">
        <v>0</v>
      </c>
      <c r="O2848">
        <v>0</v>
      </c>
      <c r="P2848">
        <v>0</v>
      </c>
      <c r="Q2848" t="s">
        <v>49</v>
      </c>
      <c r="T2848" t="s">
        <v>1259</v>
      </c>
      <c r="U2848" t="s">
        <v>1264</v>
      </c>
      <c r="V2848" t="s">
        <v>286</v>
      </c>
      <c r="W2848" t="s">
        <v>39</v>
      </c>
      <c r="Y2848">
        <v>2006</v>
      </c>
      <c r="Z2848">
        <v>1</v>
      </c>
      <c r="AA2848" t="s">
        <v>474</v>
      </c>
      <c r="AB2848" t="s">
        <v>69</v>
      </c>
      <c r="AC2848" s="1">
        <v>43490</v>
      </c>
      <c r="AE2848" t="s">
        <v>41</v>
      </c>
    </row>
    <row r="2849" spans="1:31" x14ac:dyDescent="0.25">
      <c r="A2849">
        <v>2019</v>
      </c>
      <c r="B2849">
        <v>3</v>
      </c>
      <c r="C2849">
        <v>23</v>
      </c>
      <c r="D2849">
        <v>1</v>
      </c>
      <c r="E2849">
        <v>1</v>
      </c>
      <c r="F2849">
        <v>0</v>
      </c>
      <c r="G2849">
        <v>313116</v>
      </c>
      <c r="H2849" t="s">
        <v>1262</v>
      </c>
      <c r="I2849" t="s">
        <v>1263</v>
      </c>
      <c r="J2849" t="s">
        <v>1257</v>
      </c>
      <c r="K2849">
        <v>0</v>
      </c>
      <c r="L2849">
        <v>144</v>
      </c>
      <c r="M2849">
        <v>30</v>
      </c>
      <c r="N2849">
        <v>0</v>
      </c>
      <c r="O2849">
        <v>0</v>
      </c>
      <c r="P2849">
        <v>0</v>
      </c>
      <c r="Q2849" t="s">
        <v>1261</v>
      </c>
      <c r="T2849" t="s">
        <v>1259</v>
      </c>
      <c r="U2849" t="s">
        <v>1264</v>
      </c>
      <c r="V2849" t="s">
        <v>286</v>
      </c>
      <c r="W2849" t="s">
        <v>39</v>
      </c>
      <c r="Y2849">
        <v>2006</v>
      </c>
      <c r="Z2849">
        <v>1</v>
      </c>
      <c r="AA2849" t="s">
        <v>474</v>
      </c>
      <c r="AB2849" t="s">
        <v>69</v>
      </c>
      <c r="AC2849" s="1">
        <v>43490</v>
      </c>
      <c r="AE2849" t="s">
        <v>41</v>
      </c>
    </row>
    <row r="2850" spans="1:31" x14ac:dyDescent="0.25">
      <c r="A2850">
        <v>2019</v>
      </c>
      <c r="B2850">
        <v>3</v>
      </c>
      <c r="C2850">
        <v>23</v>
      </c>
      <c r="D2850">
        <v>1</v>
      </c>
      <c r="E2850">
        <v>1</v>
      </c>
      <c r="F2850">
        <v>0</v>
      </c>
      <c r="G2850">
        <v>549712</v>
      </c>
      <c r="H2850" t="s">
        <v>1265</v>
      </c>
      <c r="I2850" t="s">
        <v>1266</v>
      </c>
      <c r="J2850" t="s">
        <v>1257</v>
      </c>
      <c r="K2850">
        <f>O2850+O2851+O2852+O2853+O2854+O2855+O2856</f>
        <v>3210425</v>
      </c>
      <c r="L2850">
        <v>144</v>
      </c>
      <c r="M2850">
        <v>30</v>
      </c>
      <c r="N2850" t="s">
        <v>1176</v>
      </c>
      <c r="O2850">
        <v>2400000</v>
      </c>
      <c r="P2850">
        <v>2181818</v>
      </c>
      <c r="Q2850" t="s">
        <v>1258</v>
      </c>
      <c r="T2850" t="s">
        <v>1259</v>
      </c>
      <c r="U2850" t="s">
        <v>153</v>
      </c>
      <c r="V2850" t="s">
        <v>38</v>
      </c>
      <c r="W2850" t="s">
        <v>39</v>
      </c>
      <c r="Y2850">
        <v>2018</v>
      </c>
      <c r="Z2850">
        <v>1</v>
      </c>
      <c r="AA2850" t="s">
        <v>474</v>
      </c>
      <c r="AB2850" t="s">
        <v>69</v>
      </c>
      <c r="AC2850" s="1">
        <v>43490</v>
      </c>
      <c r="AE2850" t="s">
        <v>41</v>
      </c>
    </row>
    <row r="2851" spans="1:31" x14ac:dyDescent="0.25">
      <c r="A2851">
        <v>2019</v>
      </c>
      <c r="B2851">
        <v>3</v>
      </c>
      <c r="C2851">
        <v>23</v>
      </c>
      <c r="D2851">
        <v>1</v>
      </c>
      <c r="E2851">
        <v>1</v>
      </c>
      <c r="F2851">
        <v>0</v>
      </c>
      <c r="G2851">
        <v>549712</v>
      </c>
      <c r="H2851" t="s">
        <v>1265</v>
      </c>
      <c r="I2851" t="s">
        <v>1266</v>
      </c>
      <c r="J2851" t="s">
        <v>1257</v>
      </c>
      <c r="K2851">
        <v>0</v>
      </c>
      <c r="L2851">
        <v>144</v>
      </c>
      <c r="M2851">
        <v>30</v>
      </c>
      <c r="N2851">
        <v>0</v>
      </c>
      <c r="O2851">
        <v>0</v>
      </c>
      <c r="P2851">
        <v>0</v>
      </c>
      <c r="Q2851" t="s">
        <v>46</v>
      </c>
      <c r="T2851" t="s">
        <v>1259</v>
      </c>
      <c r="U2851" t="s">
        <v>153</v>
      </c>
      <c r="V2851" t="s">
        <v>38</v>
      </c>
      <c r="W2851" t="s">
        <v>39</v>
      </c>
      <c r="Y2851">
        <v>2018</v>
      </c>
      <c r="Z2851">
        <v>1</v>
      </c>
      <c r="AA2851" t="s">
        <v>474</v>
      </c>
      <c r="AB2851" t="s">
        <v>69</v>
      </c>
      <c r="AC2851" s="1">
        <v>43490</v>
      </c>
      <c r="AE2851" t="s">
        <v>41</v>
      </c>
    </row>
    <row r="2852" spans="1:31" x14ac:dyDescent="0.25">
      <c r="A2852">
        <v>2019</v>
      </c>
      <c r="B2852">
        <v>3</v>
      </c>
      <c r="C2852">
        <v>23</v>
      </c>
      <c r="D2852">
        <v>1</v>
      </c>
      <c r="E2852">
        <v>1</v>
      </c>
      <c r="F2852">
        <v>0</v>
      </c>
      <c r="G2852">
        <v>549712</v>
      </c>
      <c r="H2852" t="s">
        <v>1265</v>
      </c>
      <c r="I2852" t="s">
        <v>1266</v>
      </c>
      <c r="J2852" t="s">
        <v>1257</v>
      </c>
      <c r="K2852">
        <v>0</v>
      </c>
      <c r="L2852">
        <v>144</v>
      </c>
      <c r="M2852">
        <v>30</v>
      </c>
      <c r="N2852">
        <v>0</v>
      </c>
      <c r="O2852">
        <v>0</v>
      </c>
      <c r="P2852">
        <v>0</v>
      </c>
      <c r="Q2852" t="s">
        <v>1170</v>
      </c>
      <c r="T2852" t="s">
        <v>1259</v>
      </c>
      <c r="U2852" t="s">
        <v>153</v>
      </c>
      <c r="V2852" t="s">
        <v>38</v>
      </c>
      <c r="W2852" t="s">
        <v>39</v>
      </c>
      <c r="Y2852">
        <v>2018</v>
      </c>
      <c r="Z2852">
        <v>1</v>
      </c>
      <c r="AA2852" t="s">
        <v>474</v>
      </c>
      <c r="AB2852" t="s">
        <v>69</v>
      </c>
      <c r="AC2852" s="1">
        <v>43490</v>
      </c>
      <c r="AE2852" t="s">
        <v>41</v>
      </c>
    </row>
    <row r="2853" spans="1:31" x14ac:dyDescent="0.25">
      <c r="A2853">
        <v>2019</v>
      </c>
      <c r="B2853">
        <v>3</v>
      </c>
      <c r="C2853">
        <v>23</v>
      </c>
      <c r="D2853">
        <v>1</v>
      </c>
      <c r="E2853">
        <v>1</v>
      </c>
      <c r="F2853">
        <v>0</v>
      </c>
      <c r="G2853">
        <v>549712</v>
      </c>
      <c r="H2853" t="s">
        <v>1265</v>
      </c>
      <c r="I2853" t="s">
        <v>1266</v>
      </c>
      <c r="J2853" t="s">
        <v>1257</v>
      </c>
      <c r="K2853">
        <v>0</v>
      </c>
      <c r="L2853">
        <v>144</v>
      </c>
      <c r="M2853">
        <v>30</v>
      </c>
      <c r="N2853">
        <v>0</v>
      </c>
      <c r="O2853">
        <v>0</v>
      </c>
      <c r="P2853">
        <v>0</v>
      </c>
      <c r="Q2853" t="s">
        <v>1171</v>
      </c>
      <c r="T2853" t="s">
        <v>1259</v>
      </c>
      <c r="U2853" t="s">
        <v>153</v>
      </c>
      <c r="V2853" t="s">
        <v>38</v>
      </c>
      <c r="W2853" t="s">
        <v>39</v>
      </c>
      <c r="Y2853">
        <v>2018</v>
      </c>
      <c r="Z2853">
        <v>1</v>
      </c>
      <c r="AA2853" t="s">
        <v>474</v>
      </c>
      <c r="AB2853" t="s">
        <v>69</v>
      </c>
      <c r="AC2853" s="1">
        <v>43490</v>
      </c>
      <c r="AE2853" t="s">
        <v>41</v>
      </c>
    </row>
    <row r="2854" spans="1:31" x14ac:dyDescent="0.25">
      <c r="A2854">
        <v>2019</v>
      </c>
      <c r="B2854">
        <v>3</v>
      </c>
      <c r="C2854">
        <v>23</v>
      </c>
      <c r="D2854">
        <v>1</v>
      </c>
      <c r="E2854">
        <v>1</v>
      </c>
      <c r="F2854">
        <v>0</v>
      </c>
      <c r="G2854">
        <v>549712</v>
      </c>
      <c r="H2854" t="s">
        <v>1265</v>
      </c>
      <c r="I2854" t="s">
        <v>1266</v>
      </c>
      <c r="J2854" t="s">
        <v>1257</v>
      </c>
      <c r="K2854">
        <v>0</v>
      </c>
      <c r="L2854">
        <v>144</v>
      </c>
      <c r="M2854">
        <v>30</v>
      </c>
      <c r="N2854">
        <v>0</v>
      </c>
      <c r="O2854">
        <v>0</v>
      </c>
      <c r="P2854">
        <v>0</v>
      </c>
      <c r="Q2854" t="s">
        <v>1172</v>
      </c>
      <c r="T2854" t="s">
        <v>1259</v>
      </c>
      <c r="U2854" t="s">
        <v>153</v>
      </c>
      <c r="V2854" t="s">
        <v>38</v>
      </c>
      <c r="W2854" t="s">
        <v>39</v>
      </c>
      <c r="Y2854">
        <v>2018</v>
      </c>
      <c r="Z2854">
        <v>1</v>
      </c>
      <c r="AA2854" t="s">
        <v>474</v>
      </c>
      <c r="AB2854" t="s">
        <v>69</v>
      </c>
      <c r="AC2854" s="1">
        <v>43490</v>
      </c>
      <c r="AE2854" t="s">
        <v>41</v>
      </c>
    </row>
    <row r="2855" spans="1:31" x14ac:dyDescent="0.25">
      <c r="A2855">
        <v>2019</v>
      </c>
      <c r="B2855">
        <v>3</v>
      </c>
      <c r="C2855">
        <v>23</v>
      </c>
      <c r="D2855">
        <v>1</v>
      </c>
      <c r="E2855">
        <v>1</v>
      </c>
      <c r="F2855">
        <v>0</v>
      </c>
      <c r="G2855">
        <v>549712</v>
      </c>
      <c r="H2855" t="s">
        <v>1265</v>
      </c>
      <c r="I2855" t="s">
        <v>1266</v>
      </c>
      <c r="J2855" t="s">
        <v>1257</v>
      </c>
      <c r="K2855">
        <v>0</v>
      </c>
      <c r="L2855">
        <v>144</v>
      </c>
      <c r="M2855">
        <v>30</v>
      </c>
      <c r="N2855">
        <v>0</v>
      </c>
      <c r="O2855">
        <v>810425</v>
      </c>
      <c r="P2855">
        <v>810425</v>
      </c>
      <c r="Q2855" t="s">
        <v>49</v>
      </c>
      <c r="T2855" t="s">
        <v>1259</v>
      </c>
      <c r="U2855" t="s">
        <v>153</v>
      </c>
      <c r="V2855" t="s">
        <v>1059</v>
      </c>
      <c r="W2855" t="s">
        <v>39</v>
      </c>
      <c r="Y2855">
        <v>2018</v>
      </c>
      <c r="Z2855">
        <v>1</v>
      </c>
      <c r="AA2855" t="s">
        <v>474</v>
      </c>
      <c r="AB2855" t="s">
        <v>69</v>
      </c>
      <c r="AC2855" s="1">
        <v>43491</v>
      </c>
      <c r="AE2855" t="s">
        <v>41</v>
      </c>
    </row>
    <row r="2856" spans="1:31" x14ac:dyDescent="0.25">
      <c r="A2856">
        <v>2019</v>
      </c>
      <c r="B2856">
        <v>3</v>
      </c>
      <c r="C2856">
        <v>23</v>
      </c>
      <c r="D2856">
        <v>1</v>
      </c>
      <c r="E2856">
        <v>1</v>
      </c>
      <c r="F2856">
        <v>0</v>
      </c>
      <c r="G2856">
        <v>549712</v>
      </c>
      <c r="H2856" t="s">
        <v>1265</v>
      </c>
      <c r="I2856" t="s">
        <v>1266</v>
      </c>
      <c r="J2856" t="s">
        <v>1257</v>
      </c>
      <c r="K2856">
        <v>0</v>
      </c>
      <c r="L2856">
        <v>144</v>
      </c>
      <c r="M2856">
        <v>30</v>
      </c>
      <c r="N2856">
        <v>0</v>
      </c>
      <c r="O2856">
        <v>0</v>
      </c>
      <c r="P2856">
        <v>0</v>
      </c>
      <c r="Q2856" t="s">
        <v>1261</v>
      </c>
      <c r="T2856" t="s">
        <v>1259</v>
      </c>
      <c r="U2856" t="s">
        <v>153</v>
      </c>
      <c r="V2856" t="s">
        <v>38</v>
      </c>
      <c r="W2856" t="s">
        <v>39</v>
      </c>
      <c r="Y2856">
        <v>2018</v>
      </c>
      <c r="Z2856">
        <v>1</v>
      </c>
      <c r="AA2856" t="s">
        <v>474</v>
      </c>
      <c r="AB2856" t="s">
        <v>69</v>
      </c>
      <c r="AC2856" s="1">
        <v>43490</v>
      </c>
      <c r="AE2856" t="s">
        <v>41</v>
      </c>
    </row>
    <row r="2857" spans="1:31" x14ac:dyDescent="0.25">
      <c r="A2857">
        <v>2019</v>
      </c>
      <c r="B2857">
        <v>3</v>
      </c>
      <c r="C2857">
        <v>23</v>
      </c>
      <c r="D2857">
        <v>1</v>
      </c>
      <c r="E2857">
        <v>1</v>
      </c>
      <c r="F2857">
        <v>0</v>
      </c>
      <c r="G2857">
        <v>569727</v>
      </c>
      <c r="H2857" t="s">
        <v>1267</v>
      </c>
      <c r="I2857" t="s">
        <v>1268</v>
      </c>
      <c r="J2857" t="s">
        <v>1257</v>
      </c>
      <c r="K2857">
        <f>O2857+O2858+O2859+O2860+O2861+O2862+O2863</f>
        <v>2400000</v>
      </c>
      <c r="L2857">
        <v>144</v>
      </c>
      <c r="M2857">
        <v>30</v>
      </c>
      <c r="N2857" t="s">
        <v>1176</v>
      </c>
      <c r="O2857">
        <v>2400000</v>
      </c>
      <c r="P2857">
        <v>2181818</v>
      </c>
      <c r="Q2857" t="s">
        <v>1258</v>
      </c>
      <c r="T2857" t="s">
        <v>1259</v>
      </c>
      <c r="U2857" t="s">
        <v>1269</v>
      </c>
      <c r="V2857" t="s">
        <v>38</v>
      </c>
      <c r="W2857" t="s">
        <v>39</v>
      </c>
      <c r="Y2857">
        <v>2008</v>
      </c>
      <c r="Z2857">
        <v>1</v>
      </c>
      <c r="AA2857" t="s">
        <v>474</v>
      </c>
      <c r="AB2857" t="s">
        <v>69</v>
      </c>
      <c r="AC2857" s="1">
        <v>43490</v>
      </c>
      <c r="AE2857" t="s">
        <v>41</v>
      </c>
    </row>
    <row r="2858" spans="1:31" x14ac:dyDescent="0.25">
      <c r="A2858">
        <v>2019</v>
      </c>
      <c r="B2858">
        <v>3</v>
      </c>
      <c r="C2858">
        <v>23</v>
      </c>
      <c r="D2858">
        <v>1</v>
      </c>
      <c r="E2858">
        <v>1</v>
      </c>
      <c r="F2858">
        <v>0</v>
      </c>
      <c r="G2858">
        <v>569727</v>
      </c>
      <c r="H2858" t="s">
        <v>1267</v>
      </c>
      <c r="I2858" t="s">
        <v>1268</v>
      </c>
      <c r="J2858" t="s">
        <v>1257</v>
      </c>
      <c r="K2858">
        <v>0</v>
      </c>
      <c r="L2858">
        <v>144</v>
      </c>
      <c r="M2858">
        <v>30</v>
      </c>
      <c r="N2858">
        <v>0</v>
      </c>
      <c r="O2858">
        <v>0</v>
      </c>
      <c r="P2858">
        <v>0</v>
      </c>
      <c r="Q2858" t="s">
        <v>46</v>
      </c>
      <c r="T2858" t="s">
        <v>1259</v>
      </c>
      <c r="U2858" t="s">
        <v>1269</v>
      </c>
      <c r="V2858" t="s">
        <v>38</v>
      </c>
      <c r="W2858" t="s">
        <v>39</v>
      </c>
      <c r="Y2858">
        <v>2008</v>
      </c>
      <c r="Z2858">
        <v>1</v>
      </c>
      <c r="AA2858" t="s">
        <v>474</v>
      </c>
      <c r="AB2858" t="s">
        <v>69</v>
      </c>
      <c r="AC2858" s="1">
        <v>43490</v>
      </c>
      <c r="AE2858" t="s">
        <v>41</v>
      </c>
    </row>
    <row r="2859" spans="1:31" x14ac:dyDescent="0.25">
      <c r="A2859">
        <v>2019</v>
      </c>
      <c r="B2859">
        <v>3</v>
      </c>
      <c r="C2859">
        <v>23</v>
      </c>
      <c r="D2859">
        <v>1</v>
      </c>
      <c r="E2859">
        <v>1</v>
      </c>
      <c r="F2859">
        <v>0</v>
      </c>
      <c r="G2859">
        <v>569727</v>
      </c>
      <c r="H2859" t="s">
        <v>1267</v>
      </c>
      <c r="I2859" t="s">
        <v>1268</v>
      </c>
      <c r="J2859" t="s">
        <v>1257</v>
      </c>
      <c r="K2859">
        <v>0</v>
      </c>
      <c r="L2859">
        <v>144</v>
      </c>
      <c r="M2859">
        <v>30</v>
      </c>
      <c r="N2859">
        <v>0</v>
      </c>
      <c r="O2859">
        <v>0</v>
      </c>
      <c r="P2859">
        <v>0</v>
      </c>
      <c r="Q2859" t="s">
        <v>1170</v>
      </c>
      <c r="T2859" t="s">
        <v>1259</v>
      </c>
      <c r="U2859" t="s">
        <v>1269</v>
      </c>
      <c r="V2859" t="s">
        <v>38</v>
      </c>
      <c r="W2859" t="s">
        <v>39</v>
      </c>
      <c r="Y2859">
        <v>2008</v>
      </c>
      <c r="Z2859">
        <v>1</v>
      </c>
      <c r="AA2859" t="s">
        <v>474</v>
      </c>
      <c r="AB2859" t="s">
        <v>69</v>
      </c>
      <c r="AC2859" s="1">
        <v>43490</v>
      </c>
      <c r="AE2859" t="s">
        <v>41</v>
      </c>
    </row>
    <row r="2860" spans="1:31" x14ac:dyDescent="0.25">
      <c r="A2860">
        <v>2019</v>
      </c>
      <c r="B2860">
        <v>3</v>
      </c>
      <c r="C2860">
        <v>23</v>
      </c>
      <c r="D2860">
        <v>1</v>
      </c>
      <c r="E2860">
        <v>1</v>
      </c>
      <c r="F2860">
        <v>0</v>
      </c>
      <c r="G2860">
        <v>569727</v>
      </c>
      <c r="H2860" t="s">
        <v>1267</v>
      </c>
      <c r="I2860" t="s">
        <v>1268</v>
      </c>
      <c r="J2860" t="s">
        <v>1257</v>
      </c>
      <c r="K2860">
        <v>0</v>
      </c>
      <c r="L2860">
        <v>144</v>
      </c>
      <c r="M2860">
        <v>30</v>
      </c>
      <c r="N2860">
        <v>0</v>
      </c>
      <c r="O2860">
        <v>0</v>
      </c>
      <c r="P2860">
        <v>0</v>
      </c>
      <c r="Q2860" t="s">
        <v>1171</v>
      </c>
      <c r="T2860" t="s">
        <v>1259</v>
      </c>
      <c r="U2860" t="s">
        <v>1269</v>
      </c>
      <c r="V2860" t="s">
        <v>38</v>
      </c>
      <c r="W2860" t="s">
        <v>39</v>
      </c>
      <c r="Y2860">
        <v>2008</v>
      </c>
      <c r="Z2860">
        <v>1</v>
      </c>
      <c r="AA2860" t="s">
        <v>474</v>
      </c>
      <c r="AB2860" t="s">
        <v>69</v>
      </c>
      <c r="AC2860" s="1">
        <v>43490</v>
      </c>
      <c r="AE2860" t="s">
        <v>41</v>
      </c>
    </row>
    <row r="2861" spans="1:31" x14ac:dyDescent="0.25">
      <c r="A2861">
        <v>2019</v>
      </c>
      <c r="B2861">
        <v>3</v>
      </c>
      <c r="C2861">
        <v>23</v>
      </c>
      <c r="D2861">
        <v>1</v>
      </c>
      <c r="E2861">
        <v>1</v>
      </c>
      <c r="F2861">
        <v>0</v>
      </c>
      <c r="G2861">
        <v>569727</v>
      </c>
      <c r="H2861" t="s">
        <v>1267</v>
      </c>
      <c r="I2861" t="s">
        <v>1268</v>
      </c>
      <c r="J2861" t="s">
        <v>1257</v>
      </c>
      <c r="K2861">
        <v>0</v>
      </c>
      <c r="L2861">
        <v>144</v>
      </c>
      <c r="M2861">
        <v>30</v>
      </c>
      <c r="N2861">
        <v>0</v>
      </c>
      <c r="O2861">
        <v>0</v>
      </c>
      <c r="P2861">
        <v>0</v>
      </c>
      <c r="Q2861" t="s">
        <v>1172</v>
      </c>
      <c r="T2861" t="s">
        <v>1259</v>
      </c>
      <c r="U2861" t="s">
        <v>1269</v>
      </c>
      <c r="V2861" t="s">
        <v>38</v>
      </c>
      <c r="W2861" t="s">
        <v>39</v>
      </c>
      <c r="Y2861">
        <v>2008</v>
      </c>
      <c r="Z2861">
        <v>1</v>
      </c>
      <c r="AA2861" t="s">
        <v>474</v>
      </c>
      <c r="AB2861" t="s">
        <v>69</v>
      </c>
      <c r="AC2861" s="1">
        <v>43490</v>
      </c>
      <c r="AE2861" t="s">
        <v>41</v>
      </c>
    </row>
    <row r="2862" spans="1:31" x14ac:dyDescent="0.25">
      <c r="A2862">
        <v>2019</v>
      </c>
      <c r="B2862">
        <v>3</v>
      </c>
      <c r="C2862">
        <v>23</v>
      </c>
      <c r="D2862">
        <v>1</v>
      </c>
      <c r="E2862">
        <v>1</v>
      </c>
      <c r="F2862">
        <v>0</v>
      </c>
      <c r="G2862">
        <v>569727</v>
      </c>
      <c r="H2862" t="s">
        <v>1267</v>
      </c>
      <c r="I2862" t="s">
        <v>1268</v>
      </c>
      <c r="J2862" t="s">
        <v>1257</v>
      </c>
      <c r="K2862">
        <v>0</v>
      </c>
      <c r="L2862">
        <v>232</v>
      </c>
      <c r="M2862">
        <v>30</v>
      </c>
      <c r="N2862">
        <v>0</v>
      </c>
      <c r="O2862">
        <v>0</v>
      </c>
      <c r="P2862">
        <v>0</v>
      </c>
      <c r="Q2862" t="s">
        <v>49</v>
      </c>
      <c r="T2862" t="s">
        <v>1259</v>
      </c>
      <c r="U2862" t="s">
        <v>1269</v>
      </c>
      <c r="V2862" t="s">
        <v>38</v>
      </c>
      <c r="W2862" t="s">
        <v>39</v>
      </c>
      <c r="Y2862">
        <v>2008</v>
      </c>
      <c r="Z2862">
        <v>1</v>
      </c>
      <c r="AA2862" t="s">
        <v>474</v>
      </c>
      <c r="AB2862" t="s">
        <v>69</v>
      </c>
      <c r="AC2862" s="1">
        <v>43490</v>
      </c>
      <c r="AE2862" t="s">
        <v>41</v>
      </c>
    </row>
    <row r="2863" spans="1:31" x14ac:dyDescent="0.25">
      <c r="A2863">
        <v>2019</v>
      </c>
      <c r="B2863">
        <v>3</v>
      </c>
      <c r="C2863">
        <v>23</v>
      </c>
      <c r="D2863">
        <v>1</v>
      </c>
      <c r="E2863">
        <v>1</v>
      </c>
      <c r="F2863">
        <v>0</v>
      </c>
      <c r="G2863">
        <v>569727</v>
      </c>
      <c r="H2863" t="s">
        <v>1267</v>
      </c>
      <c r="I2863" t="s">
        <v>1268</v>
      </c>
      <c r="J2863" t="s">
        <v>1257</v>
      </c>
      <c r="K2863">
        <v>0</v>
      </c>
      <c r="L2863">
        <v>144</v>
      </c>
      <c r="M2863">
        <v>30</v>
      </c>
      <c r="N2863">
        <v>0</v>
      </c>
      <c r="O2863">
        <v>0</v>
      </c>
      <c r="P2863">
        <v>0</v>
      </c>
      <c r="Q2863" t="s">
        <v>1261</v>
      </c>
      <c r="T2863" t="s">
        <v>1259</v>
      </c>
      <c r="U2863" t="s">
        <v>1269</v>
      </c>
      <c r="V2863" t="s">
        <v>38</v>
      </c>
      <c r="W2863" t="s">
        <v>39</v>
      </c>
      <c r="Y2863">
        <v>2008</v>
      </c>
      <c r="Z2863">
        <v>1</v>
      </c>
      <c r="AA2863" t="s">
        <v>474</v>
      </c>
      <c r="AB2863" t="s">
        <v>69</v>
      </c>
      <c r="AC2863" s="1">
        <v>43490</v>
      </c>
      <c r="AE2863" t="s">
        <v>41</v>
      </c>
    </row>
    <row r="2864" spans="1:31" x14ac:dyDescent="0.25">
      <c r="A2864">
        <v>2019</v>
      </c>
      <c r="B2864">
        <v>3</v>
      </c>
      <c r="C2864">
        <v>23</v>
      </c>
      <c r="D2864">
        <v>1</v>
      </c>
      <c r="E2864">
        <v>1</v>
      </c>
      <c r="F2864">
        <v>0</v>
      </c>
      <c r="G2864">
        <v>579632</v>
      </c>
      <c r="H2864" t="s">
        <v>1270</v>
      </c>
      <c r="I2864" t="s">
        <v>1271</v>
      </c>
      <c r="J2864" t="s">
        <v>1257</v>
      </c>
      <c r="K2864">
        <f>O2864+O2865+O2866+O2867+O2868+O2869+O2870</f>
        <v>2400000</v>
      </c>
      <c r="L2864">
        <v>144</v>
      </c>
      <c r="M2864">
        <v>30</v>
      </c>
      <c r="N2864" t="s">
        <v>1176</v>
      </c>
      <c r="O2864">
        <v>2400000</v>
      </c>
      <c r="P2864">
        <v>2181818</v>
      </c>
      <c r="Q2864" t="s">
        <v>1258</v>
      </c>
      <c r="T2864" t="s">
        <v>1259</v>
      </c>
      <c r="U2864" t="s">
        <v>1415</v>
      </c>
      <c r="V2864" t="s">
        <v>38</v>
      </c>
      <c r="W2864" t="s">
        <v>39</v>
      </c>
      <c r="Y2864">
        <v>2012</v>
      </c>
      <c r="Z2864">
        <v>1</v>
      </c>
      <c r="AA2864" t="s">
        <v>474</v>
      </c>
      <c r="AB2864" t="s">
        <v>69</v>
      </c>
      <c r="AC2864" s="1">
        <v>43490</v>
      </c>
      <c r="AE2864" t="s">
        <v>41</v>
      </c>
    </row>
    <row r="2865" spans="1:31" x14ac:dyDescent="0.25">
      <c r="A2865">
        <v>2019</v>
      </c>
      <c r="B2865">
        <v>3</v>
      </c>
      <c r="C2865">
        <v>23</v>
      </c>
      <c r="D2865">
        <v>1</v>
      </c>
      <c r="E2865">
        <v>1</v>
      </c>
      <c r="F2865">
        <v>0</v>
      </c>
      <c r="G2865">
        <v>579632</v>
      </c>
      <c r="H2865" t="s">
        <v>1270</v>
      </c>
      <c r="I2865" t="s">
        <v>1271</v>
      </c>
      <c r="J2865" t="s">
        <v>1257</v>
      </c>
      <c r="K2865">
        <v>0</v>
      </c>
      <c r="L2865">
        <v>144</v>
      </c>
      <c r="M2865">
        <v>30</v>
      </c>
      <c r="N2865">
        <v>0</v>
      </c>
      <c r="O2865">
        <v>0</v>
      </c>
      <c r="P2865">
        <v>0</v>
      </c>
      <c r="Q2865" t="s">
        <v>46</v>
      </c>
      <c r="T2865" t="s">
        <v>1259</v>
      </c>
      <c r="U2865" t="s">
        <v>1415</v>
      </c>
      <c r="V2865" t="s">
        <v>38</v>
      </c>
      <c r="W2865" t="s">
        <v>39</v>
      </c>
      <c r="Y2865">
        <v>2012</v>
      </c>
      <c r="Z2865">
        <v>1</v>
      </c>
      <c r="AA2865" t="s">
        <v>474</v>
      </c>
      <c r="AB2865" t="s">
        <v>69</v>
      </c>
      <c r="AC2865" s="1">
        <v>43490</v>
      </c>
      <c r="AE2865" t="s">
        <v>41</v>
      </c>
    </row>
    <row r="2866" spans="1:31" x14ac:dyDescent="0.25">
      <c r="A2866">
        <v>2019</v>
      </c>
      <c r="B2866">
        <v>3</v>
      </c>
      <c r="C2866">
        <v>23</v>
      </c>
      <c r="D2866">
        <v>1</v>
      </c>
      <c r="E2866">
        <v>1</v>
      </c>
      <c r="F2866">
        <v>0</v>
      </c>
      <c r="G2866">
        <v>579632</v>
      </c>
      <c r="H2866" t="s">
        <v>1270</v>
      </c>
      <c r="I2866" t="s">
        <v>1271</v>
      </c>
      <c r="J2866" t="s">
        <v>1257</v>
      </c>
      <c r="K2866">
        <v>0</v>
      </c>
      <c r="L2866">
        <v>144</v>
      </c>
      <c r="M2866">
        <v>30</v>
      </c>
      <c r="N2866">
        <v>0</v>
      </c>
      <c r="O2866">
        <v>0</v>
      </c>
      <c r="P2866">
        <v>0</v>
      </c>
      <c r="Q2866" t="s">
        <v>1170</v>
      </c>
      <c r="T2866" t="s">
        <v>1259</v>
      </c>
      <c r="U2866" t="s">
        <v>1415</v>
      </c>
      <c r="V2866" t="s">
        <v>38</v>
      </c>
      <c r="W2866" t="s">
        <v>39</v>
      </c>
      <c r="Y2866">
        <v>2012</v>
      </c>
      <c r="Z2866">
        <v>1</v>
      </c>
      <c r="AA2866" t="s">
        <v>474</v>
      </c>
      <c r="AB2866" t="s">
        <v>69</v>
      </c>
      <c r="AC2866" s="1">
        <v>43490</v>
      </c>
      <c r="AE2866" t="s">
        <v>41</v>
      </c>
    </row>
    <row r="2867" spans="1:31" x14ac:dyDescent="0.25">
      <c r="A2867">
        <v>2019</v>
      </c>
      <c r="B2867">
        <v>3</v>
      </c>
      <c r="C2867">
        <v>23</v>
      </c>
      <c r="D2867">
        <v>1</v>
      </c>
      <c r="E2867">
        <v>1</v>
      </c>
      <c r="F2867">
        <v>0</v>
      </c>
      <c r="G2867">
        <v>579632</v>
      </c>
      <c r="H2867" t="s">
        <v>1270</v>
      </c>
      <c r="I2867" t="s">
        <v>1271</v>
      </c>
      <c r="J2867" t="s">
        <v>1257</v>
      </c>
      <c r="K2867">
        <v>0</v>
      </c>
      <c r="L2867">
        <v>144</v>
      </c>
      <c r="M2867">
        <v>30</v>
      </c>
      <c r="N2867">
        <v>0</v>
      </c>
      <c r="O2867">
        <v>0</v>
      </c>
      <c r="P2867">
        <v>0</v>
      </c>
      <c r="Q2867" t="s">
        <v>1171</v>
      </c>
      <c r="T2867" t="s">
        <v>1259</v>
      </c>
      <c r="U2867" t="s">
        <v>1415</v>
      </c>
      <c r="V2867" t="s">
        <v>38</v>
      </c>
      <c r="W2867" t="s">
        <v>39</v>
      </c>
      <c r="Y2867">
        <v>2012</v>
      </c>
      <c r="Z2867">
        <v>1</v>
      </c>
      <c r="AA2867" t="s">
        <v>474</v>
      </c>
      <c r="AB2867" t="s">
        <v>69</v>
      </c>
      <c r="AC2867" s="1">
        <v>43490</v>
      </c>
      <c r="AE2867" t="s">
        <v>41</v>
      </c>
    </row>
    <row r="2868" spans="1:31" x14ac:dyDescent="0.25">
      <c r="A2868">
        <v>2019</v>
      </c>
      <c r="B2868">
        <v>3</v>
      </c>
      <c r="C2868">
        <v>23</v>
      </c>
      <c r="D2868">
        <v>1</v>
      </c>
      <c r="E2868">
        <v>1</v>
      </c>
      <c r="F2868">
        <v>0</v>
      </c>
      <c r="G2868">
        <v>579632</v>
      </c>
      <c r="H2868" t="s">
        <v>1270</v>
      </c>
      <c r="I2868" t="s">
        <v>1271</v>
      </c>
      <c r="J2868" t="s">
        <v>1257</v>
      </c>
      <c r="K2868">
        <v>0</v>
      </c>
      <c r="L2868">
        <v>144</v>
      </c>
      <c r="M2868">
        <v>30</v>
      </c>
      <c r="N2868">
        <v>0</v>
      </c>
      <c r="O2868">
        <v>0</v>
      </c>
      <c r="P2868">
        <v>0</v>
      </c>
      <c r="Q2868" t="s">
        <v>1172</v>
      </c>
      <c r="T2868" t="s">
        <v>1259</v>
      </c>
      <c r="U2868" t="s">
        <v>1415</v>
      </c>
      <c r="V2868" t="s">
        <v>38</v>
      </c>
      <c r="W2868" t="s">
        <v>39</v>
      </c>
      <c r="Y2868">
        <v>2012</v>
      </c>
      <c r="Z2868">
        <v>1</v>
      </c>
      <c r="AA2868" t="s">
        <v>474</v>
      </c>
      <c r="AB2868" t="s">
        <v>69</v>
      </c>
      <c r="AC2868" s="1">
        <v>43490</v>
      </c>
      <c r="AE2868" t="s">
        <v>41</v>
      </c>
    </row>
    <row r="2869" spans="1:31" x14ac:dyDescent="0.25">
      <c r="A2869">
        <v>2019</v>
      </c>
      <c r="B2869">
        <v>3</v>
      </c>
      <c r="C2869">
        <v>23</v>
      </c>
      <c r="D2869">
        <v>1</v>
      </c>
      <c r="E2869">
        <v>1</v>
      </c>
      <c r="F2869">
        <v>0</v>
      </c>
      <c r="G2869">
        <v>579632</v>
      </c>
      <c r="H2869" t="s">
        <v>1270</v>
      </c>
      <c r="I2869" t="s">
        <v>1271</v>
      </c>
      <c r="J2869" t="s">
        <v>1257</v>
      </c>
      <c r="K2869">
        <v>0</v>
      </c>
      <c r="L2869">
        <v>232</v>
      </c>
      <c r="M2869">
        <v>30</v>
      </c>
      <c r="N2869">
        <v>0</v>
      </c>
      <c r="O2869">
        <v>0</v>
      </c>
      <c r="P2869">
        <v>0</v>
      </c>
      <c r="Q2869" t="s">
        <v>49</v>
      </c>
      <c r="T2869" t="s">
        <v>1259</v>
      </c>
      <c r="U2869" t="s">
        <v>1415</v>
      </c>
      <c r="V2869" t="s">
        <v>38</v>
      </c>
      <c r="W2869" t="s">
        <v>39</v>
      </c>
      <c r="Y2869">
        <v>2012</v>
      </c>
      <c r="Z2869">
        <v>1</v>
      </c>
      <c r="AA2869" t="s">
        <v>474</v>
      </c>
      <c r="AB2869" t="s">
        <v>69</v>
      </c>
      <c r="AC2869" s="1">
        <v>43490</v>
      </c>
      <c r="AE2869" t="s">
        <v>41</v>
      </c>
    </row>
    <row r="2870" spans="1:31" x14ac:dyDescent="0.25">
      <c r="A2870">
        <v>2019</v>
      </c>
      <c r="B2870">
        <v>3</v>
      </c>
      <c r="C2870">
        <v>23</v>
      </c>
      <c r="D2870">
        <v>1</v>
      </c>
      <c r="E2870">
        <v>1</v>
      </c>
      <c r="F2870">
        <v>0</v>
      </c>
      <c r="G2870">
        <v>579632</v>
      </c>
      <c r="H2870" t="s">
        <v>1270</v>
      </c>
      <c r="I2870" t="s">
        <v>1271</v>
      </c>
      <c r="J2870" t="s">
        <v>1257</v>
      </c>
      <c r="K2870">
        <v>0</v>
      </c>
      <c r="L2870">
        <v>144</v>
      </c>
      <c r="M2870">
        <v>30</v>
      </c>
      <c r="N2870">
        <v>0</v>
      </c>
      <c r="O2870">
        <v>0</v>
      </c>
      <c r="P2870">
        <v>0</v>
      </c>
      <c r="Q2870" t="s">
        <v>1261</v>
      </c>
      <c r="T2870" t="s">
        <v>1259</v>
      </c>
      <c r="U2870" t="s">
        <v>1415</v>
      </c>
      <c r="V2870" t="s">
        <v>38</v>
      </c>
      <c r="W2870" t="s">
        <v>39</v>
      </c>
      <c r="Y2870">
        <v>2012</v>
      </c>
      <c r="Z2870">
        <v>1</v>
      </c>
      <c r="AA2870" t="s">
        <v>474</v>
      </c>
      <c r="AB2870" t="s">
        <v>69</v>
      </c>
      <c r="AC2870" s="1">
        <v>43490</v>
      </c>
      <c r="AE2870" t="s">
        <v>41</v>
      </c>
    </row>
    <row r="2871" spans="1:31" x14ac:dyDescent="0.25">
      <c r="A2871">
        <v>2019</v>
      </c>
      <c r="B2871">
        <v>3</v>
      </c>
      <c r="C2871">
        <v>23</v>
      </c>
      <c r="D2871">
        <v>1</v>
      </c>
      <c r="E2871">
        <v>1</v>
      </c>
      <c r="F2871">
        <v>0</v>
      </c>
      <c r="G2871">
        <v>650875</v>
      </c>
      <c r="H2871" t="s">
        <v>1272</v>
      </c>
      <c r="I2871" t="s">
        <v>1273</v>
      </c>
      <c r="J2871" t="s">
        <v>1257</v>
      </c>
      <c r="K2871">
        <f>O2871+O2872+O2873+O2874+O2875+O2876+O2877</f>
        <v>2400000</v>
      </c>
      <c r="L2871">
        <v>144</v>
      </c>
      <c r="M2871">
        <v>30</v>
      </c>
      <c r="N2871" t="s">
        <v>1176</v>
      </c>
      <c r="O2871">
        <v>2400000</v>
      </c>
      <c r="P2871">
        <v>2181818</v>
      </c>
      <c r="Q2871" t="s">
        <v>1258</v>
      </c>
      <c r="T2871" t="s">
        <v>1259</v>
      </c>
      <c r="U2871" t="s">
        <v>1274</v>
      </c>
      <c r="V2871" t="s">
        <v>286</v>
      </c>
      <c r="W2871" t="s">
        <v>39</v>
      </c>
      <c r="Y2871">
        <v>2013</v>
      </c>
      <c r="Z2871">
        <v>1</v>
      </c>
      <c r="AA2871" t="s">
        <v>474</v>
      </c>
      <c r="AB2871" t="s">
        <v>69</v>
      </c>
      <c r="AC2871" s="1">
        <v>43490</v>
      </c>
      <c r="AE2871" t="s">
        <v>41</v>
      </c>
    </row>
    <row r="2872" spans="1:31" x14ac:dyDescent="0.25">
      <c r="A2872">
        <v>2019</v>
      </c>
      <c r="B2872">
        <v>3</v>
      </c>
      <c r="C2872">
        <v>23</v>
      </c>
      <c r="D2872">
        <v>1</v>
      </c>
      <c r="E2872">
        <v>1</v>
      </c>
      <c r="F2872">
        <v>0</v>
      </c>
      <c r="G2872">
        <v>650875</v>
      </c>
      <c r="H2872" t="s">
        <v>1272</v>
      </c>
      <c r="I2872" t="s">
        <v>1273</v>
      </c>
      <c r="J2872" t="s">
        <v>1257</v>
      </c>
      <c r="K2872">
        <v>0</v>
      </c>
      <c r="L2872">
        <v>144</v>
      </c>
      <c r="M2872">
        <v>30</v>
      </c>
      <c r="N2872">
        <v>0</v>
      </c>
      <c r="O2872">
        <v>0</v>
      </c>
      <c r="P2872">
        <v>0</v>
      </c>
      <c r="Q2872" t="s">
        <v>46</v>
      </c>
      <c r="T2872" t="s">
        <v>1259</v>
      </c>
      <c r="U2872" t="s">
        <v>1274</v>
      </c>
      <c r="V2872" t="s">
        <v>286</v>
      </c>
      <c r="W2872" t="s">
        <v>39</v>
      </c>
      <c r="Y2872">
        <v>2013</v>
      </c>
      <c r="Z2872">
        <v>1</v>
      </c>
      <c r="AA2872" t="s">
        <v>474</v>
      </c>
      <c r="AB2872" t="s">
        <v>69</v>
      </c>
      <c r="AC2872" s="1">
        <v>43490</v>
      </c>
      <c r="AE2872" t="s">
        <v>41</v>
      </c>
    </row>
    <row r="2873" spans="1:31" x14ac:dyDescent="0.25">
      <c r="A2873">
        <v>2019</v>
      </c>
      <c r="B2873">
        <v>3</v>
      </c>
      <c r="C2873">
        <v>23</v>
      </c>
      <c r="D2873">
        <v>1</v>
      </c>
      <c r="E2873">
        <v>1</v>
      </c>
      <c r="F2873">
        <v>0</v>
      </c>
      <c r="G2873">
        <v>650875</v>
      </c>
      <c r="H2873" t="s">
        <v>1272</v>
      </c>
      <c r="I2873" t="s">
        <v>1273</v>
      </c>
      <c r="J2873" t="s">
        <v>1257</v>
      </c>
      <c r="K2873">
        <v>0</v>
      </c>
      <c r="L2873">
        <v>144</v>
      </c>
      <c r="M2873">
        <v>30</v>
      </c>
      <c r="N2873">
        <v>0</v>
      </c>
      <c r="O2873">
        <v>0</v>
      </c>
      <c r="P2873">
        <v>0</v>
      </c>
      <c r="Q2873" t="s">
        <v>1170</v>
      </c>
      <c r="T2873" t="s">
        <v>1259</v>
      </c>
      <c r="U2873" t="s">
        <v>1274</v>
      </c>
      <c r="V2873" t="s">
        <v>286</v>
      </c>
      <c r="W2873" t="s">
        <v>39</v>
      </c>
      <c r="Y2873">
        <v>2013</v>
      </c>
      <c r="Z2873">
        <v>1</v>
      </c>
      <c r="AA2873" t="s">
        <v>474</v>
      </c>
      <c r="AB2873" t="s">
        <v>69</v>
      </c>
      <c r="AC2873" s="1">
        <v>43490</v>
      </c>
      <c r="AE2873" t="s">
        <v>41</v>
      </c>
    </row>
    <row r="2874" spans="1:31" x14ac:dyDescent="0.25">
      <c r="A2874">
        <v>2019</v>
      </c>
      <c r="B2874">
        <v>3</v>
      </c>
      <c r="C2874">
        <v>23</v>
      </c>
      <c r="D2874">
        <v>1</v>
      </c>
      <c r="E2874">
        <v>1</v>
      </c>
      <c r="F2874">
        <v>0</v>
      </c>
      <c r="G2874">
        <v>650875</v>
      </c>
      <c r="H2874" t="s">
        <v>1272</v>
      </c>
      <c r="I2874" t="s">
        <v>1273</v>
      </c>
      <c r="J2874" t="s">
        <v>1257</v>
      </c>
      <c r="K2874">
        <v>0</v>
      </c>
      <c r="L2874">
        <v>144</v>
      </c>
      <c r="M2874">
        <v>30</v>
      </c>
      <c r="N2874">
        <v>0</v>
      </c>
      <c r="O2874">
        <v>0</v>
      </c>
      <c r="P2874">
        <v>0</v>
      </c>
      <c r="Q2874" t="s">
        <v>1171</v>
      </c>
      <c r="T2874" t="s">
        <v>1259</v>
      </c>
      <c r="U2874" t="s">
        <v>1274</v>
      </c>
      <c r="V2874" t="s">
        <v>286</v>
      </c>
      <c r="W2874" t="s">
        <v>39</v>
      </c>
      <c r="Y2874">
        <v>2013</v>
      </c>
      <c r="Z2874">
        <v>1</v>
      </c>
      <c r="AA2874" t="s">
        <v>474</v>
      </c>
      <c r="AB2874" t="s">
        <v>69</v>
      </c>
      <c r="AC2874" s="1">
        <v>43490</v>
      </c>
      <c r="AE2874" t="s">
        <v>41</v>
      </c>
    </row>
    <row r="2875" spans="1:31" x14ac:dyDescent="0.25">
      <c r="A2875">
        <v>2019</v>
      </c>
      <c r="B2875">
        <v>3</v>
      </c>
      <c r="C2875">
        <v>23</v>
      </c>
      <c r="D2875">
        <v>1</v>
      </c>
      <c r="E2875">
        <v>1</v>
      </c>
      <c r="F2875">
        <v>0</v>
      </c>
      <c r="G2875">
        <v>650875</v>
      </c>
      <c r="H2875" t="s">
        <v>1272</v>
      </c>
      <c r="I2875" t="s">
        <v>1273</v>
      </c>
      <c r="J2875" t="s">
        <v>1257</v>
      </c>
      <c r="K2875">
        <v>0</v>
      </c>
      <c r="L2875">
        <v>144</v>
      </c>
      <c r="M2875">
        <v>30</v>
      </c>
      <c r="N2875">
        <v>0</v>
      </c>
      <c r="O2875">
        <v>0</v>
      </c>
      <c r="P2875">
        <v>0</v>
      </c>
      <c r="Q2875" t="s">
        <v>1172</v>
      </c>
      <c r="T2875" t="s">
        <v>1259</v>
      </c>
      <c r="U2875" t="s">
        <v>1274</v>
      </c>
      <c r="V2875" t="s">
        <v>286</v>
      </c>
      <c r="W2875" t="s">
        <v>39</v>
      </c>
      <c r="Y2875">
        <v>2013</v>
      </c>
      <c r="Z2875">
        <v>1</v>
      </c>
      <c r="AA2875" t="s">
        <v>474</v>
      </c>
      <c r="AB2875" t="s">
        <v>69</v>
      </c>
      <c r="AC2875" s="1">
        <v>43490</v>
      </c>
      <c r="AE2875" t="s">
        <v>41</v>
      </c>
    </row>
    <row r="2876" spans="1:31" x14ac:dyDescent="0.25">
      <c r="A2876">
        <v>2019</v>
      </c>
      <c r="B2876">
        <v>3</v>
      </c>
      <c r="C2876">
        <v>23</v>
      </c>
      <c r="D2876">
        <v>1</v>
      </c>
      <c r="E2876">
        <v>1</v>
      </c>
      <c r="F2876">
        <v>0</v>
      </c>
      <c r="G2876">
        <v>650875</v>
      </c>
      <c r="H2876" t="s">
        <v>1272</v>
      </c>
      <c r="I2876" t="s">
        <v>1273</v>
      </c>
      <c r="J2876" t="s">
        <v>1257</v>
      </c>
      <c r="K2876">
        <v>0</v>
      </c>
      <c r="L2876">
        <v>232</v>
      </c>
      <c r="M2876">
        <v>30</v>
      </c>
      <c r="N2876">
        <v>0</v>
      </c>
      <c r="O2876">
        <v>0</v>
      </c>
      <c r="P2876">
        <v>0</v>
      </c>
      <c r="Q2876" t="s">
        <v>49</v>
      </c>
      <c r="T2876" t="s">
        <v>1259</v>
      </c>
      <c r="U2876" t="s">
        <v>1274</v>
      </c>
      <c r="V2876" t="s">
        <v>286</v>
      </c>
      <c r="W2876" t="s">
        <v>39</v>
      </c>
      <c r="Y2876">
        <v>2013</v>
      </c>
      <c r="Z2876">
        <v>1</v>
      </c>
      <c r="AA2876" t="s">
        <v>474</v>
      </c>
      <c r="AB2876" t="s">
        <v>69</v>
      </c>
      <c r="AC2876" s="1">
        <v>43490</v>
      </c>
      <c r="AE2876" t="s">
        <v>41</v>
      </c>
    </row>
    <row r="2877" spans="1:31" x14ac:dyDescent="0.25">
      <c r="A2877">
        <v>2019</v>
      </c>
      <c r="B2877">
        <v>3</v>
      </c>
      <c r="C2877">
        <v>23</v>
      </c>
      <c r="D2877">
        <v>1</v>
      </c>
      <c r="E2877">
        <v>1</v>
      </c>
      <c r="F2877">
        <v>0</v>
      </c>
      <c r="G2877">
        <v>650875</v>
      </c>
      <c r="H2877" t="s">
        <v>1272</v>
      </c>
      <c r="I2877" t="s">
        <v>1273</v>
      </c>
      <c r="J2877" t="s">
        <v>1257</v>
      </c>
      <c r="K2877">
        <v>0</v>
      </c>
      <c r="L2877">
        <v>144</v>
      </c>
      <c r="M2877">
        <v>30</v>
      </c>
      <c r="N2877">
        <v>0</v>
      </c>
      <c r="O2877">
        <v>0</v>
      </c>
      <c r="P2877">
        <v>0</v>
      </c>
      <c r="Q2877" t="s">
        <v>1261</v>
      </c>
      <c r="T2877" t="s">
        <v>1259</v>
      </c>
      <c r="U2877" t="s">
        <v>1274</v>
      </c>
      <c r="V2877" t="s">
        <v>286</v>
      </c>
      <c r="W2877" t="s">
        <v>39</v>
      </c>
      <c r="Y2877">
        <v>2013</v>
      </c>
      <c r="Z2877">
        <v>1</v>
      </c>
      <c r="AA2877" t="s">
        <v>474</v>
      </c>
      <c r="AB2877" t="s">
        <v>69</v>
      </c>
      <c r="AC2877" s="1">
        <v>43490</v>
      </c>
      <c r="AE2877" t="s">
        <v>41</v>
      </c>
    </row>
    <row r="2878" spans="1:31" x14ac:dyDescent="0.25">
      <c r="A2878">
        <v>2019</v>
      </c>
      <c r="B2878">
        <v>3</v>
      </c>
      <c r="C2878">
        <v>23</v>
      </c>
      <c r="D2878">
        <v>1</v>
      </c>
      <c r="E2878">
        <v>1</v>
      </c>
      <c r="F2878">
        <v>0</v>
      </c>
      <c r="G2878">
        <v>665737</v>
      </c>
      <c r="H2878" t="s">
        <v>1275</v>
      </c>
      <c r="I2878" t="s">
        <v>1276</v>
      </c>
      <c r="J2878" t="s">
        <v>1257</v>
      </c>
      <c r="K2878">
        <f>O2878+O2879+O2880+O2881+O2882+O2883+O2884</f>
        <v>2400000</v>
      </c>
      <c r="L2878">
        <v>144</v>
      </c>
      <c r="M2878">
        <v>30</v>
      </c>
      <c r="N2878" t="s">
        <v>1176</v>
      </c>
      <c r="O2878">
        <v>2400000</v>
      </c>
      <c r="P2878">
        <v>2181818</v>
      </c>
      <c r="Q2878" t="s">
        <v>1258</v>
      </c>
      <c r="T2878" t="s">
        <v>1259</v>
      </c>
      <c r="U2878" t="s">
        <v>1274</v>
      </c>
      <c r="V2878" t="s">
        <v>286</v>
      </c>
      <c r="W2878" t="s">
        <v>39</v>
      </c>
      <c r="Y2878">
        <v>2013</v>
      </c>
      <c r="Z2878">
        <v>1</v>
      </c>
      <c r="AA2878" t="s">
        <v>474</v>
      </c>
      <c r="AB2878" t="s">
        <v>69</v>
      </c>
      <c r="AC2878" s="1">
        <v>43490</v>
      </c>
      <c r="AE2878" t="s">
        <v>41</v>
      </c>
    </row>
    <row r="2879" spans="1:31" x14ac:dyDescent="0.25">
      <c r="A2879">
        <v>2019</v>
      </c>
      <c r="B2879">
        <v>3</v>
      </c>
      <c r="C2879">
        <v>23</v>
      </c>
      <c r="D2879">
        <v>1</v>
      </c>
      <c r="E2879">
        <v>1</v>
      </c>
      <c r="F2879">
        <v>0</v>
      </c>
      <c r="G2879">
        <v>665737</v>
      </c>
      <c r="H2879" t="s">
        <v>1275</v>
      </c>
      <c r="I2879" t="s">
        <v>1276</v>
      </c>
      <c r="J2879" t="s">
        <v>1257</v>
      </c>
      <c r="K2879">
        <v>0</v>
      </c>
      <c r="L2879">
        <v>144</v>
      </c>
      <c r="M2879">
        <v>30</v>
      </c>
      <c r="N2879">
        <v>0</v>
      </c>
      <c r="O2879">
        <v>0</v>
      </c>
      <c r="P2879">
        <v>0</v>
      </c>
      <c r="Q2879" t="s">
        <v>46</v>
      </c>
      <c r="T2879" t="s">
        <v>1259</v>
      </c>
      <c r="U2879" t="s">
        <v>1274</v>
      </c>
      <c r="V2879" t="s">
        <v>286</v>
      </c>
      <c r="W2879" t="s">
        <v>39</v>
      </c>
      <c r="Y2879">
        <v>2013</v>
      </c>
      <c r="Z2879">
        <v>1</v>
      </c>
      <c r="AA2879" t="s">
        <v>474</v>
      </c>
      <c r="AB2879" t="s">
        <v>69</v>
      </c>
      <c r="AC2879" s="1">
        <v>43490</v>
      </c>
      <c r="AE2879" t="s">
        <v>41</v>
      </c>
    </row>
    <row r="2880" spans="1:31" x14ac:dyDescent="0.25">
      <c r="A2880">
        <v>2019</v>
      </c>
      <c r="B2880">
        <v>3</v>
      </c>
      <c r="C2880">
        <v>23</v>
      </c>
      <c r="D2880">
        <v>1</v>
      </c>
      <c r="E2880">
        <v>1</v>
      </c>
      <c r="F2880">
        <v>0</v>
      </c>
      <c r="G2880">
        <v>665737</v>
      </c>
      <c r="H2880" t="s">
        <v>1275</v>
      </c>
      <c r="I2880" t="s">
        <v>1276</v>
      </c>
      <c r="J2880" t="s">
        <v>1257</v>
      </c>
      <c r="K2880">
        <v>0</v>
      </c>
      <c r="L2880">
        <v>144</v>
      </c>
      <c r="M2880">
        <v>30</v>
      </c>
      <c r="N2880">
        <v>0</v>
      </c>
      <c r="O2880">
        <v>0</v>
      </c>
      <c r="P2880">
        <v>0</v>
      </c>
      <c r="Q2880" t="s">
        <v>1170</v>
      </c>
      <c r="T2880" t="s">
        <v>1259</v>
      </c>
      <c r="U2880" t="s">
        <v>1274</v>
      </c>
      <c r="V2880" t="s">
        <v>286</v>
      </c>
      <c r="W2880" t="s">
        <v>39</v>
      </c>
      <c r="Y2880">
        <v>2013</v>
      </c>
      <c r="Z2880">
        <v>1</v>
      </c>
      <c r="AA2880" t="s">
        <v>474</v>
      </c>
      <c r="AB2880" t="s">
        <v>69</v>
      </c>
      <c r="AC2880" s="1">
        <v>43490</v>
      </c>
      <c r="AE2880" t="s">
        <v>41</v>
      </c>
    </row>
    <row r="2881" spans="1:31" x14ac:dyDescent="0.25">
      <c r="A2881">
        <v>2019</v>
      </c>
      <c r="B2881">
        <v>3</v>
      </c>
      <c r="C2881">
        <v>23</v>
      </c>
      <c r="D2881">
        <v>1</v>
      </c>
      <c r="E2881">
        <v>1</v>
      </c>
      <c r="F2881">
        <v>0</v>
      </c>
      <c r="G2881">
        <v>665737</v>
      </c>
      <c r="H2881" t="s">
        <v>1275</v>
      </c>
      <c r="I2881" t="s">
        <v>1276</v>
      </c>
      <c r="J2881" t="s">
        <v>1257</v>
      </c>
      <c r="K2881">
        <v>0</v>
      </c>
      <c r="L2881">
        <v>144</v>
      </c>
      <c r="M2881">
        <v>30</v>
      </c>
      <c r="N2881">
        <v>0</v>
      </c>
      <c r="O2881">
        <v>0</v>
      </c>
      <c r="P2881">
        <v>0</v>
      </c>
      <c r="Q2881" t="s">
        <v>1171</v>
      </c>
      <c r="T2881" t="s">
        <v>1259</v>
      </c>
      <c r="U2881" t="s">
        <v>1274</v>
      </c>
      <c r="V2881" t="s">
        <v>286</v>
      </c>
      <c r="W2881" t="s">
        <v>39</v>
      </c>
      <c r="Y2881">
        <v>2013</v>
      </c>
      <c r="Z2881">
        <v>1</v>
      </c>
      <c r="AA2881" t="s">
        <v>474</v>
      </c>
      <c r="AB2881" t="s">
        <v>69</v>
      </c>
      <c r="AC2881" s="1">
        <v>43490</v>
      </c>
      <c r="AE2881" t="s">
        <v>41</v>
      </c>
    </row>
    <row r="2882" spans="1:31" x14ac:dyDescent="0.25">
      <c r="A2882">
        <v>2019</v>
      </c>
      <c r="B2882">
        <v>3</v>
      </c>
      <c r="C2882">
        <v>23</v>
      </c>
      <c r="D2882">
        <v>1</v>
      </c>
      <c r="E2882">
        <v>1</v>
      </c>
      <c r="F2882">
        <v>0</v>
      </c>
      <c r="G2882">
        <v>665737</v>
      </c>
      <c r="H2882" t="s">
        <v>1275</v>
      </c>
      <c r="I2882" t="s">
        <v>1276</v>
      </c>
      <c r="J2882" t="s">
        <v>1257</v>
      </c>
      <c r="K2882">
        <v>0</v>
      </c>
      <c r="L2882">
        <v>144</v>
      </c>
      <c r="M2882">
        <v>30</v>
      </c>
      <c r="N2882">
        <v>0</v>
      </c>
      <c r="O2882">
        <v>0</v>
      </c>
      <c r="P2882">
        <v>0</v>
      </c>
      <c r="Q2882" t="s">
        <v>1172</v>
      </c>
      <c r="T2882" t="s">
        <v>1259</v>
      </c>
      <c r="U2882" t="s">
        <v>1274</v>
      </c>
      <c r="V2882" t="s">
        <v>286</v>
      </c>
      <c r="W2882" t="s">
        <v>39</v>
      </c>
      <c r="Y2882">
        <v>2013</v>
      </c>
      <c r="Z2882">
        <v>1</v>
      </c>
      <c r="AA2882" t="s">
        <v>474</v>
      </c>
      <c r="AB2882" t="s">
        <v>69</v>
      </c>
      <c r="AC2882" s="1">
        <v>43490</v>
      </c>
      <c r="AE2882" t="s">
        <v>41</v>
      </c>
    </row>
    <row r="2883" spans="1:31" x14ac:dyDescent="0.25">
      <c r="A2883">
        <v>2019</v>
      </c>
      <c r="B2883">
        <v>3</v>
      </c>
      <c r="C2883">
        <v>23</v>
      </c>
      <c r="D2883">
        <v>1</v>
      </c>
      <c r="E2883">
        <v>1</v>
      </c>
      <c r="F2883">
        <v>0</v>
      </c>
      <c r="G2883">
        <v>665737</v>
      </c>
      <c r="H2883" t="s">
        <v>1275</v>
      </c>
      <c r="I2883" t="s">
        <v>1276</v>
      </c>
      <c r="J2883" t="s">
        <v>1257</v>
      </c>
      <c r="K2883">
        <v>0</v>
      </c>
      <c r="L2883">
        <v>232</v>
      </c>
      <c r="M2883">
        <v>30</v>
      </c>
      <c r="N2883">
        <v>0</v>
      </c>
      <c r="O2883">
        <v>0</v>
      </c>
      <c r="P2883">
        <v>0</v>
      </c>
      <c r="Q2883" t="s">
        <v>49</v>
      </c>
      <c r="T2883" t="s">
        <v>1259</v>
      </c>
      <c r="U2883" t="s">
        <v>1274</v>
      </c>
      <c r="V2883" t="s">
        <v>286</v>
      </c>
      <c r="W2883" t="s">
        <v>39</v>
      </c>
      <c r="Y2883">
        <v>2013</v>
      </c>
      <c r="Z2883">
        <v>1</v>
      </c>
      <c r="AA2883" t="s">
        <v>474</v>
      </c>
      <c r="AB2883" t="s">
        <v>69</v>
      </c>
      <c r="AC2883" s="1">
        <v>43490</v>
      </c>
      <c r="AE2883" t="s">
        <v>41</v>
      </c>
    </row>
    <row r="2884" spans="1:31" x14ac:dyDescent="0.25">
      <c r="A2884">
        <v>2019</v>
      </c>
      <c r="B2884">
        <v>3</v>
      </c>
      <c r="C2884">
        <v>23</v>
      </c>
      <c r="D2884">
        <v>1</v>
      </c>
      <c r="E2884">
        <v>1</v>
      </c>
      <c r="F2884">
        <v>0</v>
      </c>
      <c r="G2884">
        <v>665737</v>
      </c>
      <c r="H2884" t="s">
        <v>1275</v>
      </c>
      <c r="I2884" t="s">
        <v>1276</v>
      </c>
      <c r="J2884" t="s">
        <v>1257</v>
      </c>
      <c r="K2884">
        <v>0</v>
      </c>
      <c r="L2884">
        <v>144</v>
      </c>
      <c r="M2884">
        <v>30</v>
      </c>
      <c r="N2884">
        <v>0</v>
      </c>
      <c r="O2884">
        <v>0</v>
      </c>
      <c r="P2884">
        <v>0</v>
      </c>
      <c r="Q2884" t="s">
        <v>1261</v>
      </c>
      <c r="T2884" t="s">
        <v>1259</v>
      </c>
      <c r="U2884" t="s">
        <v>1274</v>
      </c>
      <c r="V2884" t="s">
        <v>286</v>
      </c>
      <c r="W2884" t="s">
        <v>39</v>
      </c>
      <c r="Y2884">
        <v>2013</v>
      </c>
      <c r="Z2884">
        <v>1</v>
      </c>
      <c r="AA2884" t="s">
        <v>474</v>
      </c>
      <c r="AB2884" t="s">
        <v>69</v>
      </c>
      <c r="AC2884" s="1">
        <v>43490</v>
      </c>
      <c r="AE2884" t="s">
        <v>41</v>
      </c>
    </row>
    <row r="2885" spans="1:31" x14ac:dyDescent="0.25">
      <c r="A2885">
        <v>2019</v>
      </c>
      <c r="B2885">
        <v>3</v>
      </c>
      <c r="C2885">
        <v>23</v>
      </c>
      <c r="D2885">
        <v>1</v>
      </c>
      <c r="E2885">
        <v>1</v>
      </c>
      <c r="F2885">
        <v>0</v>
      </c>
      <c r="G2885">
        <v>831610</v>
      </c>
      <c r="H2885" t="s">
        <v>1277</v>
      </c>
      <c r="I2885" t="s">
        <v>1278</v>
      </c>
      <c r="J2885" t="s">
        <v>1257</v>
      </c>
      <c r="K2885">
        <f>O2885+O2886+O2887+O2888+O2889+O2890+O2891</f>
        <v>3000000</v>
      </c>
      <c r="L2885">
        <v>144</v>
      </c>
      <c r="M2885">
        <v>30</v>
      </c>
      <c r="N2885" t="s">
        <v>1176</v>
      </c>
      <c r="O2885">
        <v>3000000</v>
      </c>
      <c r="P2885">
        <v>2727272</v>
      </c>
      <c r="Q2885" t="s">
        <v>1258</v>
      </c>
      <c r="T2885" t="s">
        <v>1259</v>
      </c>
      <c r="U2885" t="s">
        <v>1279</v>
      </c>
      <c r="V2885" t="s">
        <v>38</v>
      </c>
      <c r="W2885" t="s">
        <v>39</v>
      </c>
      <c r="Y2885">
        <v>2017</v>
      </c>
      <c r="Z2885">
        <v>1</v>
      </c>
      <c r="AA2885" t="s">
        <v>474</v>
      </c>
      <c r="AB2885" t="s">
        <v>69</v>
      </c>
      <c r="AC2885" s="1">
        <v>43490</v>
      </c>
      <c r="AE2885" t="s">
        <v>41</v>
      </c>
    </row>
    <row r="2886" spans="1:31" x14ac:dyDescent="0.25">
      <c r="A2886">
        <v>2019</v>
      </c>
      <c r="B2886">
        <v>3</v>
      </c>
      <c r="C2886">
        <v>23</v>
      </c>
      <c r="D2886">
        <v>1</v>
      </c>
      <c r="E2886">
        <v>1</v>
      </c>
      <c r="F2886">
        <v>0</v>
      </c>
      <c r="G2886">
        <v>831610</v>
      </c>
      <c r="H2886" t="s">
        <v>1277</v>
      </c>
      <c r="I2886" t="s">
        <v>1278</v>
      </c>
      <c r="J2886" t="s">
        <v>1257</v>
      </c>
      <c r="K2886">
        <v>0</v>
      </c>
      <c r="L2886">
        <v>144</v>
      </c>
      <c r="M2886">
        <v>30</v>
      </c>
      <c r="N2886">
        <v>0</v>
      </c>
      <c r="O2886">
        <v>0</v>
      </c>
      <c r="P2886">
        <v>0</v>
      </c>
      <c r="Q2886" t="s">
        <v>46</v>
      </c>
      <c r="T2886" t="s">
        <v>1259</v>
      </c>
      <c r="U2886" t="s">
        <v>1279</v>
      </c>
      <c r="V2886" t="s">
        <v>38</v>
      </c>
      <c r="W2886" t="s">
        <v>39</v>
      </c>
      <c r="Y2886">
        <v>2017</v>
      </c>
      <c r="Z2886">
        <v>1</v>
      </c>
      <c r="AA2886" t="s">
        <v>474</v>
      </c>
      <c r="AB2886" t="s">
        <v>69</v>
      </c>
      <c r="AC2886" s="1">
        <v>43490</v>
      </c>
      <c r="AE2886" t="s">
        <v>41</v>
      </c>
    </row>
    <row r="2887" spans="1:31" x14ac:dyDescent="0.25">
      <c r="A2887">
        <v>2019</v>
      </c>
      <c r="B2887">
        <v>3</v>
      </c>
      <c r="C2887">
        <v>23</v>
      </c>
      <c r="D2887">
        <v>1</v>
      </c>
      <c r="E2887">
        <v>1</v>
      </c>
      <c r="F2887">
        <v>0</v>
      </c>
      <c r="G2887">
        <v>831610</v>
      </c>
      <c r="H2887" t="s">
        <v>1277</v>
      </c>
      <c r="I2887" t="s">
        <v>1278</v>
      </c>
      <c r="J2887" t="s">
        <v>1257</v>
      </c>
      <c r="K2887">
        <v>0</v>
      </c>
      <c r="L2887">
        <v>144</v>
      </c>
      <c r="M2887">
        <v>30</v>
      </c>
      <c r="N2887">
        <v>0</v>
      </c>
      <c r="O2887">
        <v>0</v>
      </c>
      <c r="P2887">
        <v>0</v>
      </c>
      <c r="Q2887" t="s">
        <v>1170</v>
      </c>
      <c r="T2887" t="s">
        <v>1259</v>
      </c>
      <c r="U2887" t="s">
        <v>1279</v>
      </c>
      <c r="V2887" t="s">
        <v>38</v>
      </c>
      <c r="W2887" t="s">
        <v>39</v>
      </c>
      <c r="Y2887">
        <v>2017</v>
      </c>
      <c r="Z2887">
        <v>1</v>
      </c>
      <c r="AA2887" t="s">
        <v>474</v>
      </c>
      <c r="AB2887" t="s">
        <v>69</v>
      </c>
      <c r="AC2887" s="1">
        <v>43490</v>
      </c>
      <c r="AE2887" t="s">
        <v>41</v>
      </c>
    </row>
    <row r="2888" spans="1:31" x14ac:dyDescent="0.25">
      <c r="A2888">
        <v>2019</v>
      </c>
      <c r="B2888">
        <v>3</v>
      </c>
      <c r="C2888">
        <v>23</v>
      </c>
      <c r="D2888">
        <v>1</v>
      </c>
      <c r="E2888">
        <v>1</v>
      </c>
      <c r="F2888">
        <v>0</v>
      </c>
      <c r="G2888">
        <v>831610</v>
      </c>
      <c r="H2888" t="s">
        <v>1277</v>
      </c>
      <c r="I2888" t="s">
        <v>1278</v>
      </c>
      <c r="J2888" t="s">
        <v>1257</v>
      </c>
      <c r="K2888">
        <v>0</v>
      </c>
      <c r="L2888">
        <v>144</v>
      </c>
      <c r="M2888">
        <v>30</v>
      </c>
      <c r="N2888">
        <v>0</v>
      </c>
      <c r="O2888">
        <v>0</v>
      </c>
      <c r="P2888">
        <v>0</v>
      </c>
      <c r="Q2888" t="s">
        <v>1171</v>
      </c>
      <c r="T2888" t="s">
        <v>1259</v>
      </c>
      <c r="U2888" t="s">
        <v>1279</v>
      </c>
      <c r="V2888" t="s">
        <v>38</v>
      </c>
      <c r="W2888" t="s">
        <v>39</v>
      </c>
      <c r="Y2888">
        <v>2017</v>
      </c>
      <c r="Z2888">
        <v>1</v>
      </c>
      <c r="AA2888" t="s">
        <v>474</v>
      </c>
      <c r="AB2888" t="s">
        <v>69</v>
      </c>
      <c r="AC2888" s="1">
        <v>43490</v>
      </c>
      <c r="AE2888" t="s">
        <v>41</v>
      </c>
    </row>
    <row r="2889" spans="1:31" x14ac:dyDescent="0.25">
      <c r="A2889">
        <v>2019</v>
      </c>
      <c r="B2889">
        <v>3</v>
      </c>
      <c r="C2889">
        <v>23</v>
      </c>
      <c r="D2889">
        <v>1</v>
      </c>
      <c r="E2889">
        <v>1</v>
      </c>
      <c r="F2889">
        <v>0</v>
      </c>
      <c r="G2889">
        <v>831610</v>
      </c>
      <c r="H2889" t="s">
        <v>1277</v>
      </c>
      <c r="I2889" t="s">
        <v>1278</v>
      </c>
      <c r="J2889" t="s">
        <v>1257</v>
      </c>
      <c r="K2889">
        <v>0</v>
      </c>
      <c r="L2889">
        <v>144</v>
      </c>
      <c r="M2889">
        <v>30</v>
      </c>
      <c r="N2889">
        <v>0</v>
      </c>
      <c r="O2889">
        <v>0</v>
      </c>
      <c r="P2889">
        <v>0</v>
      </c>
      <c r="Q2889" t="s">
        <v>1172</v>
      </c>
      <c r="T2889" t="s">
        <v>1259</v>
      </c>
      <c r="U2889" t="s">
        <v>1279</v>
      </c>
      <c r="V2889" t="s">
        <v>38</v>
      </c>
      <c r="W2889" t="s">
        <v>39</v>
      </c>
      <c r="Y2889">
        <v>2017</v>
      </c>
      <c r="Z2889">
        <v>1</v>
      </c>
      <c r="AA2889" t="s">
        <v>474</v>
      </c>
      <c r="AB2889" t="s">
        <v>69</v>
      </c>
      <c r="AC2889" s="1">
        <v>43490</v>
      </c>
      <c r="AE2889" t="s">
        <v>41</v>
      </c>
    </row>
    <row r="2890" spans="1:31" x14ac:dyDescent="0.25">
      <c r="A2890">
        <v>2019</v>
      </c>
      <c r="B2890">
        <v>3</v>
      </c>
      <c r="C2890">
        <v>23</v>
      </c>
      <c r="D2890">
        <v>1</v>
      </c>
      <c r="E2890">
        <v>1</v>
      </c>
      <c r="F2890">
        <v>0</v>
      </c>
      <c r="G2890">
        <v>831610</v>
      </c>
      <c r="H2890" t="s">
        <v>1277</v>
      </c>
      <c r="I2890" t="s">
        <v>1278</v>
      </c>
      <c r="J2890" t="s">
        <v>1257</v>
      </c>
      <c r="K2890">
        <v>0</v>
      </c>
      <c r="L2890">
        <v>232</v>
      </c>
      <c r="M2890">
        <v>30</v>
      </c>
      <c r="N2890">
        <v>0</v>
      </c>
      <c r="O2890">
        <v>0</v>
      </c>
      <c r="P2890">
        <v>0</v>
      </c>
      <c r="Q2890" t="s">
        <v>49</v>
      </c>
      <c r="T2890" t="s">
        <v>1259</v>
      </c>
      <c r="U2890" t="s">
        <v>1279</v>
      </c>
      <c r="V2890" t="s">
        <v>38</v>
      </c>
      <c r="W2890" t="s">
        <v>39</v>
      </c>
      <c r="Y2890">
        <v>2017</v>
      </c>
      <c r="Z2890">
        <v>1</v>
      </c>
      <c r="AA2890" t="s">
        <v>474</v>
      </c>
      <c r="AB2890" t="s">
        <v>69</v>
      </c>
      <c r="AC2890" s="1">
        <v>43490</v>
      </c>
      <c r="AE2890" t="s">
        <v>41</v>
      </c>
    </row>
    <row r="2891" spans="1:31" x14ac:dyDescent="0.25">
      <c r="A2891">
        <v>2019</v>
      </c>
      <c r="B2891">
        <v>3</v>
      </c>
      <c r="C2891">
        <v>23</v>
      </c>
      <c r="D2891">
        <v>1</v>
      </c>
      <c r="E2891">
        <v>1</v>
      </c>
      <c r="F2891">
        <v>0</v>
      </c>
      <c r="G2891">
        <v>831610</v>
      </c>
      <c r="H2891" t="s">
        <v>1277</v>
      </c>
      <c r="I2891" t="s">
        <v>1278</v>
      </c>
      <c r="J2891" t="s">
        <v>1257</v>
      </c>
      <c r="K2891">
        <v>0</v>
      </c>
      <c r="L2891">
        <v>144</v>
      </c>
      <c r="M2891">
        <v>30</v>
      </c>
      <c r="N2891">
        <v>0</v>
      </c>
      <c r="O2891">
        <v>0</v>
      </c>
      <c r="P2891">
        <v>0</v>
      </c>
      <c r="Q2891" t="s">
        <v>1261</v>
      </c>
      <c r="T2891" t="s">
        <v>1259</v>
      </c>
      <c r="U2891" t="s">
        <v>1279</v>
      </c>
      <c r="V2891" t="s">
        <v>38</v>
      </c>
      <c r="W2891" t="s">
        <v>39</v>
      </c>
      <c r="Y2891">
        <v>2017</v>
      </c>
      <c r="Z2891">
        <v>1</v>
      </c>
      <c r="AA2891" t="s">
        <v>474</v>
      </c>
      <c r="AB2891" t="s">
        <v>69</v>
      </c>
      <c r="AC2891" s="1">
        <v>43490</v>
      </c>
      <c r="AE2891" t="s">
        <v>41</v>
      </c>
    </row>
    <row r="2892" spans="1:31" x14ac:dyDescent="0.25">
      <c r="A2892">
        <v>2019</v>
      </c>
      <c r="B2892">
        <v>3</v>
      </c>
      <c r="C2892">
        <v>23</v>
      </c>
      <c r="D2892">
        <v>1</v>
      </c>
      <c r="E2892">
        <v>1</v>
      </c>
      <c r="F2892">
        <v>0</v>
      </c>
      <c r="G2892">
        <v>831661</v>
      </c>
      <c r="H2892" t="s">
        <v>1280</v>
      </c>
      <c r="I2892" t="s">
        <v>1281</v>
      </c>
      <c r="J2892" t="s">
        <v>1257</v>
      </c>
      <c r="K2892">
        <f>O2892+O2893+O2894+O2895+O2896+O2897+O2898</f>
        <v>4457164</v>
      </c>
      <c r="L2892">
        <v>144</v>
      </c>
      <c r="M2892">
        <v>30</v>
      </c>
      <c r="N2892" t="s">
        <v>1176</v>
      </c>
      <c r="O2892">
        <v>2400000</v>
      </c>
      <c r="P2892">
        <v>2181818</v>
      </c>
      <c r="Q2892" t="s">
        <v>1258</v>
      </c>
      <c r="T2892" t="s">
        <v>1259</v>
      </c>
      <c r="U2892" t="s">
        <v>1415</v>
      </c>
      <c r="V2892" t="s">
        <v>38</v>
      </c>
      <c r="W2892" t="s">
        <v>39</v>
      </c>
      <c r="Y2892">
        <v>2013</v>
      </c>
      <c r="Z2892">
        <v>1</v>
      </c>
      <c r="AA2892" t="s">
        <v>474</v>
      </c>
      <c r="AB2892" t="s">
        <v>69</v>
      </c>
      <c r="AC2892" s="1">
        <v>43490</v>
      </c>
      <c r="AE2892" t="s">
        <v>41</v>
      </c>
    </row>
    <row r="2893" spans="1:31" x14ac:dyDescent="0.25">
      <c r="A2893">
        <v>2019</v>
      </c>
      <c r="B2893">
        <v>3</v>
      </c>
      <c r="C2893">
        <v>23</v>
      </c>
      <c r="D2893">
        <v>1</v>
      </c>
      <c r="E2893">
        <v>1</v>
      </c>
      <c r="F2893">
        <v>0</v>
      </c>
      <c r="G2893">
        <v>831661</v>
      </c>
      <c r="H2893" t="s">
        <v>1280</v>
      </c>
      <c r="I2893" t="s">
        <v>1281</v>
      </c>
      <c r="J2893" t="s">
        <v>1257</v>
      </c>
      <c r="K2893">
        <v>0</v>
      </c>
      <c r="L2893">
        <v>144</v>
      </c>
      <c r="M2893">
        <v>30</v>
      </c>
      <c r="N2893">
        <v>0</v>
      </c>
      <c r="O2893">
        <v>0</v>
      </c>
      <c r="P2893">
        <v>0</v>
      </c>
      <c r="Q2893" t="s">
        <v>46</v>
      </c>
      <c r="T2893" t="s">
        <v>1259</v>
      </c>
      <c r="U2893" t="s">
        <v>1415</v>
      </c>
      <c r="V2893" t="s">
        <v>38</v>
      </c>
      <c r="W2893" t="s">
        <v>39</v>
      </c>
      <c r="Y2893">
        <v>2013</v>
      </c>
      <c r="Z2893">
        <v>1</v>
      </c>
      <c r="AA2893" t="s">
        <v>474</v>
      </c>
      <c r="AB2893" t="s">
        <v>69</v>
      </c>
      <c r="AC2893" s="1">
        <v>43490</v>
      </c>
      <c r="AE2893" t="s">
        <v>41</v>
      </c>
    </row>
    <row r="2894" spans="1:31" x14ac:dyDescent="0.25">
      <c r="A2894">
        <v>2019</v>
      </c>
      <c r="B2894">
        <v>3</v>
      </c>
      <c r="C2894">
        <v>23</v>
      </c>
      <c r="D2894">
        <v>1</v>
      </c>
      <c r="E2894">
        <v>1</v>
      </c>
      <c r="F2894">
        <v>0</v>
      </c>
      <c r="G2894">
        <v>831661</v>
      </c>
      <c r="H2894" t="s">
        <v>1280</v>
      </c>
      <c r="I2894" t="s">
        <v>1281</v>
      </c>
      <c r="J2894" t="s">
        <v>1257</v>
      </c>
      <c r="K2894">
        <v>0</v>
      </c>
      <c r="L2894">
        <v>144</v>
      </c>
      <c r="M2894">
        <v>30</v>
      </c>
      <c r="N2894">
        <v>0</v>
      </c>
      <c r="O2894">
        <v>0</v>
      </c>
      <c r="P2894">
        <v>0</v>
      </c>
      <c r="Q2894" t="s">
        <v>1170</v>
      </c>
      <c r="T2894" t="s">
        <v>1259</v>
      </c>
      <c r="U2894" t="s">
        <v>1415</v>
      </c>
      <c r="V2894" t="s">
        <v>38</v>
      </c>
      <c r="W2894" t="s">
        <v>39</v>
      </c>
      <c r="Y2894">
        <v>2013</v>
      </c>
      <c r="Z2894">
        <v>1</v>
      </c>
      <c r="AA2894" t="s">
        <v>474</v>
      </c>
      <c r="AB2894" t="s">
        <v>69</v>
      </c>
      <c r="AC2894" s="1">
        <v>43490</v>
      </c>
      <c r="AE2894" t="s">
        <v>41</v>
      </c>
    </row>
    <row r="2895" spans="1:31" x14ac:dyDescent="0.25">
      <c r="A2895">
        <v>2019</v>
      </c>
      <c r="B2895">
        <v>3</v>
      </c>
      <c r="C2895">
        <v>23</v>
      </c>
      <c r="D2895">
        <v>1</v>
      </c>
      <c r="E2895">
        <v>1</v>
      </c>
      <c r="F2895">
        <v>0</v>
      </c>
      <c r="G2895">
        <v>831661</v>
      </c>
      <c r="H2895" t="s">
        <v>1280</v>
      </c>
      <c r="I2895" t="s">
        <v>1281</v>
      </c>
      <c r="J2895" t="s">
        <v>1257</v>
      </c>
      <c r="K2895">
        <v>0</v>
      </c>
      <c r="L2895">
        <v>144</v>
      </c>
      <c r="M2895">
        <v>30</v>
      </c>
      <c r="N2895">
        <v>0</v>
      </c>
      <c r="O2895">
        <v>46364</v>
      </c>
      <c r="P2895">
        <v>46364</v>
      </c>
      <c r="Q2895" t="s">
        <v>1171</v>
      </c>
      <c r="T2895" t="s">
        <v>1259</v>
      </c>
      <c r="U2895" t="s">
        <v>1415</v>
      </c>
      <c r="V2895" t="s">
        <v>38</v>
      </c>
      <c r="W2895" t="s">
        <v>39</v>
      </c>
      <c r="Y2895">
        <v>2013</v>
      </c>
      <c r="Z2895">
        <v>1</v>
      </c>
      <c r="AA2895" t="s">
        <v>474</v>
      </c>
      <c r="AB2895" t="s">
        <v>69</v>
      </c>
      <c r="AC2895" s="1">
        <v>43490</v>
      </c>
      <c r="AE2895" t="s">
        <v>41</v>
      </c>
    </row>
    <row r="2896" spans="1:31" x14ac:dyDescent="0.25">
      <c r="A2896">
        <v>2019</v>
      </c>
      <c r="B2896">
        <v>3</v>
      </c>
      <c r="C2896">
        <v>23</v>
      </c>
      <c r="D2896">
        <v>1</v>
      </c>
      <c r="E2896">
        <v>1</v>
      </c>
      <c r="F2896">
        <v>0</v>
      </c>
      <c r="G2896">
        <v>831661</v>
      </c>
      <c r="H2896" t="s">
        <v>1280</v>
      </c>
      <c r="I2896" t="s">
        <v>1281</v>
      </c>
      <c r="J2896" t="s">
        <v>1257</v>
      </c>
      <c r="K2896">
        <v>0</v>
      </c>
      <c r="L2896">
        <v>144</v>
      </c>
      <c r="M2896">
        <v>30</v>
      </c>
      <c r="N2896">
        <v>0</v>
      </c>
      <c r="O2896">
        <v>0</v>
      </c>
      <c r="P2896">
        <v>0</v>
      </c>
      <c r="Q2896" t="s">
        <v>1172</v>
      </c>
      <c r="T2896" t="s">
        <v>1259</v>
      </c>
      <c r="U2896" t="s">
        <v>1415</v>
      </c>
      <c r="V2896" t="s">
        <v>38</v>
      </c>
      <c r="W2896" t="s">
        <v>39</v>
      </c>
      <c r="Y2896">
        <v>2013</v>
      </c>
      <c r="Z2896">
        <v>1</v>
      </c>
      <c r="AA2896" t="s">
        <v>474</v>
      </c>
      <c r="AB2896" t="s">
        <v>69</v>
      </c>
      <c r="AC2896" s="1">
        <v>43490</v>
      </c>
      <c r="AE2896" t="s">
        <v>41</v>
      </c>
    </row>
    <row r="2897" spans="1:31" x14ac:dyDescent="0.25">
      <c r="A2897">
        <v>2019</v>
      </c>
      <c r="B2897">
        <v>3</v>
      </c>
      <c r="C2897">
        <v>23</v>
      </c>
      <c r="D2897">
        <v>1</v>
      </c>
      <c r="E2897">
        <v>1</v>
      </c>
      <c r="F2897">
        <v>0</v>
      </c>
      <c r="G2897">
        <v>831661</v>
      </c>
      <c r="H2897" t="s">
        <v>1280</v>
      </c>
      <c r="I2897" t="s">
        <v>1281</v>
      </c>
      <c r="J2897" t="s">
        <v>1257</v>
      </c>
      <c r="K2897">
        <v>0</v>
      </c>
      <c r="L2897">
        <v>232</v>
      </c>
      <c r="M2897">
        <v>30</v>
      </c>
      <c r="N2897">
        <v>0</v>
      </c>
      <c r="O2897">
        <v>2010800</v>
      </c>
      <c r="P2897">
        <v>2010800</v>
      </c>
      <c r="Q2897" t="s">
        <v>49</v>
      </c>
      <c r="T2897" t="s">
        <v>1259</v>
      </c>
      <c r="U2897" t="s">
        <v>1415</v>
      </c>
      <c r="V2897" t="s">
        <v>38</v>
      </c>
      <c r="W2897" t="s">
        <v>39</v>
      </c>
      <c r="Y2897">
        <v>2013</v>
      </c>
      <c r="Z2897">
        <v>1</v>
      </c>
      <c r="AA2897" t="s">
        <v>474</v>
      </c>
      <c r="AB2897" t="s">
        <v>69</v>
      </c>
      <c r="AC2897" s="1">
        <v>43490</v>
      </c>
      <c r="AE2897" t="s">
        <v>41</v>
      </c>
    </row>
    <row r="2898" spans="1:31" x14ac:dyDescent="0.25">
      <c r="A2898">
        <v>2019</v>
      </c>
      <c r="B2898">
        <v>3</v>
      </c>
      <c r="C2898">
        <v>23</v>
      </c>
      <c r="D2898">
        <v>1</v>
      </c>
      <c r="E2898">
        <v>1</v>
      </c>
      <c r="F2898">
        <v>0</v>
      </c>
      <c r="G2898">
        <v>831661</v>
      </c>
      <c r="H2898" t="s">
        <v>1280</v>
      </c>
      <c r="I2898" t="s">
        <v>1281</v>
      </c>
      <c r="J2898" t="s">
        <v>1257</v>
      </c>
      <c r="K2898">
        <v>0</v>
      </c>
      <c r="L2898">
        <v>144</v>
      </c>
      <c r="M2898">
        <v>30</v>
      </c>
      <c r="N2898">
        <v>0</v>
      </c>
      <c r="O2898">
        <v>0</v>
      </c>
      <c r="P2898">
        <v>0</v>
      </c>
      <c r="Q2898" t="s">
        <v>1261</v>
      </c>
      <c r="T2898" t="s">
        <v>1259</v>
      </c>
      <c r="U2898" t="s">
        <v>1415</v>
      </c>
      <c r="V2898" t="s">
        <v>38</v>
      </c>
      <c r="W2898" t="s">
        <v>39</v>
      </c>
      <c r="Y2898">
        <v>2013</v>
      </c>
      <c r="Z2898">
        <v>1</v>
      </c>
      <c r="AA2898" t="s">
        <v>474</v>
      </c>
      <c r="AB2898" t="s">
        <v>69</v>
      </c>
      <c r="AC2898" s="1">
        <v>43490</v>
      </c>
      <c r="AE2898" t="s">
        <v>41</v>
      </c>
    </row>
    <row r="2899" spans="1:31" x14ac:dyDescent="0.25">
      <c r="A2899">
        <v>2019</v>
      </c>
      <c r="B2899">
        <v>3</v>
      </c>
      <c r="C2899">
        <v>23</v>
      </c>
      <c r="D2899">
        <v>1</v>
      </c>
      <c r="E2899">
        <v>1</v>
      </c>
      <c r="F2899">
        <v>0</v>
      </c>
      <c r="G2899">
        <v>903410</v>
      </c>
      <c r="H2899" t="s">
        <v>1282</v>
      </c>
      <c r="I2899" t="s">
        <v>1283</v>
      </c>
      <c r="J2899" t="s">
        <v>1257</v>
      </c>
      <c r="K2899">
        <f>O2899+O2900+O2901+O2902+O2903+O2904+O2905</f>
        <v>3275656</v>
      </c>
      <c r="L2899">
        <v>145</v>
      </c>
      <c r="M2899">
        <v>30</v>
      </c>
      <c r="N2899" t="s">
        <v>1176</v>
      </c>
      <c r="O2899">
        <v>3100000</v>
      </c>
      <c r="P2899">
        <v>3015454</v>
      </c>
      <c r="Q2899" t="s">
        <v>1284</v>
      </c>
      <c r="T2899" t="s">
        <v>1285</v>
      </c>
      <c r="U2899" t="s">
        <v>506</v>
      </c>
      <c r="V2899" t="s">
        <v>38</v>
      </c>
      <c r="W2899" t="s">
        <v>39</v>
      </c>
      <c r="Y2899">
        <v>2015</v>
      </c>
      <c r="Z2899">
        <v>1</v>
      </c>
      <c r="AA2899" t="s">
        <v>1286</v>
      </c>
      <c r="AB2899" t="s">
        <v>1287</v>
      </c>
      <c r="AC2899" s="1">
        <v>43490</v>
      </c>
      <c r="AE2899" t="s">
        <v>41</v>
      </c>
    </row>
    <row r="2900" spans="1:31" x14ac:dyDescent="0.25">
      <c r="A2900">
        <v>2019</v>
      </c>
      <c r="B2900">
        <v>3</v>
      </c>
      <c r="C2900">
        <v>23</v>
      </c>
      <c r="D2900">
        <v>1</v>
      </c>
      <c r="E2900">
        <v>1</v>
      </c>
      <c r="F2900">
        <v>0</v>
      </c>
      <c r="G2900">
        <v>903410</v>
      </c>
      <c r="H2900" t="s">
        <v>1282</v>
      </c>
      <c r="I2900" t="s">
        <v>1283</v>
      </c>
      <c r="J2900" t="s">
        <v>1257</v>
      </c>
      <c r="K2900">
        <v>0</v>
      </c>
      <c r="L2900">
        <v>145</v>
      </c>
      <c r="M2900">
        <v>30</v>
      </c>
      <c r="N2900">
        <v>0</v>
      </c>
      <c r="O2900">
        <v>0</v>
      </c>
      <c r="P2900">
        <v>0</v>
      </c>
      <c r="Q2900" t="s">
        <v>46</v>
      </c>
      <c r="T2900" t="s">
        <v>1285</v>
      </c>
      <c r="U2900" t="s">
        <v>506</v>
      </c>
      <c r="V2900" t="s">
        <v>38</v>
      </c>
      <c r="W2900" t="s">
        <v>39</v>
      </c>
      <c r="Y2900">
        <v>2015</v>
      </c>
      <c r="Z2900">
        <v>1</v>
      </c>
      <c r="AA2900" t="s">
        <v>1286</v>
      </c>
      <c r="AB2900" t="s">
        <v>1287</v>
      </c>
      <c r="AC2900" s="1">
        <v>43490</v>
      </c>
      <c r="AE2900" t="s">
        <v>41</v>
      </c>
    </row>
    <row r="2901" spans="1:31" x14ac:dyDescent="0.25">
      <c r="A2901">
        <v>2019</v>
      </c>
      <c r="B2901">
        <v>3</v>
      </c>
      <c r="C2901">
        <v>23</v>
      </c>
      <c r="D2901">
        <v>1</v>
      </c>
      <c r="E2901">
        <v>1</v>
      </c>
      <c r="F2901">
        <v>0</v>
      </c>
      <c r="G2901">
        <v>903410</v>
      </c>
      <c r="H2901" t="s">
        <v>1282</v>
      </c>
      <c r="I2901" t="s">
        <v>1283</v>
      </c>
      <c r="J2901" t="s">
        <v>1257</v>
      </c>
      <c r="K2901">
        <v>0</v>
      </c>
      <c r="L2901">
        <v>145</v>
      </c>
      <c r="M2901">
        <v>30</v>
      </c>
      <c r="N2901">
        <v>0</v>
      </c>
      <c r="O2901">
        <v>0</v>
      </c>
      <c r="P2901">
        <v>0</v>
      </c>
      <c r="Q2901" t="s">
        <v>1170</v>
      </c>
      <c r="T2901" t="s">
        <v>1285</v>
      </c>
      <c r="U2901" t="s">
        <v>506</v>
      </c>
      <c r="V2901" t="s">
        <v>38</v>
      </c>
      <c r="W2901" t="s">
        <v>39</v>
      </c>
      <c r="Y2901">
        <v>2015</v>
      </c>
      <c r="Z2901">
        <v>1</v>
      </c>
      <c r="AA2901" t="s">
        <v>1286</v>
      </c>
      <c r="AB2901" t="s">
        <v>1287</v>
      </c>
      <c r="AC2901" s="1">
        <v>43490</v>
      </c>
      <c r="AE2901" t="s">
        <v>41</v>
      </c>
    </row>
    <row r="2902" spans="1:31" x14ac:dyDescent="0.25">
      <c r="A2902">
        <v>2019</v>
      </c>
      <c r="B2902">
        <v>3</v>
      </c>
      <c r="C2902">
        <v>23</v>
      </c>
      <c r="D2902">
        <v>1</v>
      </c>
      <c r="E2902">
        <v>1</v>
      </c>
      <c r="F2902">
        <v>0</v>
      </c>
      <c r="G2902">
        <v>903410</v>
      </c>
      <c r="H2902" t="s">
        <v>1282</v>
      </c>
      <c r="I2902" t="s">
        <v>1283</v>
      </c>
      <c r="J2902" t="s">
        <v>1257</v>
      </c>
      <c r="K2902">
        <v>0</v>
      </c>
      <c r="L2902">
        <v>145</v>
      </c>
      <c r="M2902">
        <v>30</v>
      </c>
      <c r="N2902">
        <v>0</v>
      </c>
      <c r="O2902">
        <v>175656</v>
      </c>
      <c r="P2902">
        <v>170865</v>
      </c>
      <c r="Q2902" t="s">
        <v>1171</v>
      </c>
      <c r="T2902" t="s">
        <v>1285</v>
      </c>
      <c r="U2902" t="s">
        <v>506</v>
      </c>
      <c r="V2902" t="s">
        <v>38</v>
      </c>
      <c r="W2902" t="s">
        <v>39</v>
      </c>
      <c r="Y2902">
        <v>2015</v>
      </c>
      <c r="Z2902">
        <v>1</v>
      </c>
      <c r="AA2902" t="s">
        <v>1286</v>
      </c>
      <c r="AB2902" t="s">
        <v>1287</v>
      </c>
      <c r="AC2902" s="1">
        <v>43490</v>
      </c>
      <c r="AE2902" t="s">
        <v>41</v>
      </c>
    </row>
    <row r="2903" spans="1:31" x14ac:dyDescent="0.25">
      <c r="A2903">
        <v>2019</v>
      </c>
      <c r="B2903">
        <v>3</v>
      </c>
      <c r="C2903">
        <v>23</v>
      </c>
      <c r="D2903">
        <v>1</v>
      </c>
      <c r="E2903">
        <v>1</v>
      </c>
      <c r="F2903">
        <v>0</v>
      </c>
      <c r="G2903">
        <v>903410</v>
      </c>
      <c r="H2903" t="s">
        <v>1282</v>
      </c>
      <c r="I2903" t="s">
        <v>1283</v>
      </c>
      <c r="J2903" t="s">
        <v>1257</v>
      </c>
      <c r="K2903">
        <v>0</v>
      </c>
      <c r="L2903">
        <v>145</v>
      </c>
      <c r="M2903">
        <v>30</v>
      </c>
      <c r="N2903">
        <v>0</v>
      </c>
      <c r="O2903">
        <v>0</v>
      </c>
      <c r="P2903">
        <v>0</v>
      </c>
      <c r="Q2903" t="s">
        <v>45</v>
      </c>
      <c r="T2903" t="s">
        <v>1285</v>
      </c>
      <c r="U2903" t="s">
        <v>506</v>
      </c>
      <c r="V2903" t="s">
        <v>38</v>
      </c>
      <c r="W2903" t="s">
        <v>39</v>
      </c>
      <c r="Y2903">
        <v>2015</v>
      </c>
      <c r="Z2903">
        <v>1</v>
      </c>
      <c r="AA2903" t="s">
        <v>1286</v>
      </c>
      <c r="AB2903" t="s">
        <v>1287</v>
      </c>
      <c r="AC2903" s="1">
        <v>43490</v>
      </c>
      <c r="AE2903" t="s">
        <v>41</v>
      </c>
    </row>
    <row r="2904" spans="1:31" x14ac:dyDescent="0.25">
      <c r="A2904">
        <v>2019</v>
      </c>
      <c r="B2904">
        <v>3</v>
      </c>
      <c r="C2904">
        <v>23</v>
      </c>
      <c r="D2904">
        <v>1</v>
      </c>
      <c r="E2904">
        <v>1</v>
      </c>
      <c r="F2904">
        <v>0</v>
      </c>
      <c r="G2904">
        <v>903410</v>
      </c>
      <c r="H2904" t="s">
        <v>1282</v>
      </c>
      <c r="I2904" t="s">
        <v>1283</v>
      </c>
      <c r="J2904" t="s">
        <v>1257</v>
      </c>
      <c r="K2904">
        <v>0</v>
      </c>
      <c r="L2904">
        <v>232</v>
      </c>
      <c r="M2904">
        <v>30</v>
      </c>
      <c r="N2904">
        <v>0</v>
      </c>
      <c r="O2904">
        <v>0</v>
      </c>
      <c r="P2904">
        <v>0</v>
      </c>
      <c r="Q2904" t="s">
        <v>49</v>
      </c>
      <c r="T2904" t="s">
        <v>1285</v>
      </c>
      <c r="U2904" t="s">
        <v>506</v>
      </c>
      <c r="V2904" t="s">
        <v>38</v>
      </c>
      <c r="W2904" t="s">
        <v>39</v>
      </c>
      <c r="Y2904">
        <v>2015</v>
      </c>
      <c r="Z2904">
        <v>1</v>
      </c>
      <c r="AA2904" t="s">
        <v>1286</v>
      </c>
      <c r="AB2904" t="s">
        <v>1287</v>
      </c>
      <c r="AC2904" s="1">
        <v>43490</v>
      </c>
      <c r="AE2904" t="s">
        <v>41</v>
      </c>
    </row>
    <row r="2905" spans="1:31" x14ac:dyDescent="0.25">
      <c r="A2905">
        <v>2019</v>
      </c>
      <c r="B2905">
        <v>3</v>
      </c>
      <c r="C2905">
        <v>23</v>
      </c>
      <c r="D2905">
        <v>1</v>
      </c>
      <c r="E2905">
        <v>1</v>
      </c>
      <c r="F2905">
        <v>0</v>
      </c>
      <c r="G2905">
        <v>903410</v>
      </c>
      <c r="H2905" t="s">
        <v>1282</v>
      </c>
      <c r="I2905" t="s">
        <v>1283</v>
      </c>
      <c r="J2905" t="s">
        <v>1257</v>
      </c>
      <c r="K2905">
        <v>0</v>
      </c>
      <c r="L2905">
        <v>145</v>
      </c>
      <c r="M2905">
        <v>30</v>
      </c>
      <c r="N2905">
        <v>0</v>
      </c>
      <c r="O2905">
        <v>0</v>
      </c>
      <c r="P2905">
        <v>0</v>
      </c>
      <c r="Q2905" t="s">
        <v>1288</v>
      </c>
      <c r="T2905" t="s">
        <v>1285</v>
      </c>
      <c r="U2905" t="s">
        <v>506</v>
      </c>
      <c r="V2905" t="s">
        <v>38</v>
      </c>
      <c r="W2905" t="s">
        <v>39</v>
      </c>
      <c r="Y2905">
        <v>2015</v>
      </c>
      <c r="Z2905">
        <v>1</v>
      </c>
      <c r="AA2905" t="s">
        <v>1286</v>
      </c>
      <c r="AB2905" t="s">
        <v>1287</v>
      </c>
      <c r="AC2905" s="1">
        <v>43490</v>
      </c>
      <c r="AE2905" t="s">
        <v>41</v>
      </c>
    </row>
    <row r="2906" spans="1:31" x14ac:dyDescent="0.25">
      <c r="A2906">
        <v>2019</v>
      </c>
      <c r="B2906">
        <v>3</v>
      </c>
      <c r="C2906">
        <v>23</v>
      </c>
      <c r="D2906">
        <v>1</v>
      </c>
      <c r="E2906">
        <v>1</v>
      </c>
      <c r="F2906">
        <v>0</v>
      </c>
      <c r="G2906">
        <v>903970</v>
      </c>
      <c r="H2906" t="s">
        <v>1289</v>
      </c>
      <c r="I2906" t="s">
        <v>1290</v>
      </c>
      <c r="J2906" t="s">
        <v>1257</v>
      </c>
      <c r="K2906">
        <f>O2906+O2907+O2908+O2909+O2910+O2911+O2912</f>
        <v>4976968</v>
      </c>
      <c r="L2906">
        <v>145</v>
      </c>
      <c r="M2906">
        <v>30</v>
      </c>
      <c r="N2906" t="s">
        <v>1176</v>
      </c>
      <c r="O2906">
        <v>3100000</v>
      </c>
      <c r="P2906">
        <v>3015454</v>
      </c>
      <c r="Q2906" t="s">
        <v>1284</v>
      </c>
      <c r="T2906" t="s">
        <v>1285</v>
      </c>
      <c r="U2906" t="s">
        <v>54</v>
      </c>
      <c r="V2906" t="s">
        <v>38</v>
      </c>
      <c r="W2906" t="s">
        <v>39</v>
      </c>
      <c r="Y2906">
        <v>2013</v>
      </c>
      <c r="Z2906">
        <v>1</v>
      </c>
      <c r="AA2906" t="s">
        <v>1291</v>
      </c>
      <c r="AB2906" t="s">
        <v>1292</v>
      </c>
      <c r="AC2906" s="1">
        <v>43490</v>
      </c>
      <c r="AE2906" t="s">
        <v>41</v>
      </c>
    </row>
    <row r="2907" spans="1:31" x14ac:dyDescent="0.25">
      <c r="A2907">
        <v>2019</v>
      </c>
      <c r="B2907">
        <v>3</v>
      </c>
      <c r="C2907">
        <v>23</v>
      </c>
      <c r="D2907">
        <v>1</v>
      </c>
      <c r="E2907">
        <v>1</v>
      </c>
      <c r="F2907">
        <v>0</v>
      </c>
      <c r="G2907">
        <v>903970</v>
      </c>
      <c r="H2907" t="s">
        <v>1289</v>
      </c>
      <c r="I2907" t="s">
        <v>1290</v>
      </c>
      <c r="J2907" t="s">
        <v>1257</v>
      </c>
      <c r="K2907">
        <v>0</v>
      </c>
      <c r="L2907">
        <v>145</v>
      </c>
      <c r="M2907">
        <v>30</v>
      </c>
      <c r="N2907">
        <v>0</v>
      </c>
      <c r="O2907">
        <v>0</v>
      </c>
      <c r="P2907">
        <v>0</v>
      </c>
      <c r="Q2907" t="s">
        <v>46</v>
      </c>
      <c r="T2907" t="s">
        <v>1285</v>
      </c>
      <c r="U2907" t="s">
        <v>54</v>
      </c>
      <c r="V2907" t="s">
        <v>38</v>
      </c>
      <c r="W2907" t="s">
        <v>39</v>
      </c>
      <c r="Y2907">
        <v>2013</v>
      </c>
      <c r="Z2907">
        <v>1</v>
      </c>
      <c r="AA2907" t="s">
        <v>1291</v>
      </c>
      <c r="AB2907" t="s">
        <v>1292</v>
      </c>
      <c r="AC2907" s="1">
        <v>43490</v>
      </c>
      <c r="AE2907" t="s">
        <v>41</v>
      </c>
    </row>
    <row r="2908" spans="1:31" x14ac:dyDescent="0.25">
      <c r="A2908">
        <v>2019</v>
      </c>
      <c r="B2908">
        <v>3</v>
      </c>
      <c r="C2908">
        <v>23</v>
      </c>
      <c r="D2908">
        <v>1</v>
      </c>
      <c r="E2908">
        <v>1</v>
      </c>
      <c r="F2908">
        <v>0</v>
      </c>
      <c r="G2908">
        <v>903970</v>
      </c>
      <c r="H2908" t="s">
        <v>1289</v>
      </c>
      <c r="I2908" t="s">
        <v>1290</v>
      </c>
      <c r="J2908" t="s">
        <v>1257</v>
      </c>
      <c r="K2908">
        <v>0</v>
      </c>
      <c r="L2908">
        <v>145</v>
      </c>
      <c r="M2908">
        <v>30</v>
      </c>
      <c r="N2908">
        <v>0</v>
      </c>
      <c r="O2908">
        <v>1350000</v>
      </c>
      <c r="P2908">
        <v>1313181</v>
      </c>
      <c r="Q2908" t="s">
        <v>1170</v>
      </c>
      <c r="T2908" t="s">
        <v>1285</v>
      </c>
      <c r="U2908" t="s">
        <v>54</v>
      </c>
      <c r="V2908" t="s">
        <v>38</v>
      </c>
      <c r="W2908" t="s">
        <v>39</v>
      </c>
      <c r="Y2908">
        <v>2013</v>
      </c>
      <c r="Z2908">
        <v>1</v>
      </c>
      <c r="AA2908" t="s">
        <v>1291</v>
      </c>
      <c r="AB2908" t="s">
        <v>1292</v>
      </c>
      <c r="AC2908" s="1">
        <v>43490</v>
      </c>
      <c r="AE2908" t="s">
        <v>41</v>
      </c>
    </row>
    <row r="2909" spans="1:31" x14ac:dyDescent="0.25">
      <c r="A2909">
        <v>2019</v>
      </c>
      <c r="B2909">
        <v>3</v>
      </c>
      <c r="C2909">
        <v>23</v>
      </c>
      <c r="D2909">
        <v>1</v>
      </c>
      <c r="E2909">
        <v>1</v>
      </c>
      <c r="F2909">
        <v>0</v>
      </c>
      <c r="G2909">
        <v>903970</v>
      </c>
      <c r="H2909" t="s">
        <v>1289</v>
      </c>
      <c r="I2909" t="s">
        <v>1290</v>
      </c>
      <c r="J2909" t="s">
        <v>1257</v>
      </c>
      <c r="K2909">
        <v>0</v>
      </c>
      <c r="L2909">
        <v>145</v>
      </c>
      <c r="M2909">
        <v>30</v>
      </c>
      <c r="N2909">
        <v>0</v>
      </c>
      <c r="O2909">
        <v>526968</v>
      </c>
      <c r="P2909">
        <v>512596</v>
      </c>
      <c r="Q2909" t="s">
        <v>1171</v>
      </c>
      <c r="T2909" t="s">
        <v>1285</v>
      </c>
      <c r="U2909" t="s">
        <v>54</v>
      </c>
      <c r="V2909" t="s">
        <v>38</v>
      </c>
      <c r="W2909" t="s">
        <v>39</v>
      </c>
      <c r="Y2909">
        <v>2013</v>
      </c>
      <c r="Z2909">
        <v>1</v>
      </c>
      <c r="AA2909" t="s">
        <v>1291</v>
      </c>
      <c r="AB2909" t="s">
        <v>1292</v>
      </c>
      <c r="AC2909" s="1">
        <v>43490</v>
      </c>
      <c r="AE2909" t="s">
        <v>41</v>
      </c>
    </row>
    <row r="2910" spans="1:31" x14ac:dyDescent="0.25">
      <c r="A2910">
        <v>2019</v>
      </c>
      <c r="B2910">
        <v>3</v>
      </c>
      <c r="C2910">
        <v>23</v>
      </c>
      <c r="D2910">
        <v>1</v>
      </c>
      <c r="E2910">
        <v>1</v>
      </c>
      <c r="F2910">
        <v>0</v>
      </c>
      <c r="G2910">
        <v>903970</v>
      </c>
      <c r="H2910" t="s">
        <v>1289</v>
      </c>
      <c r="I2910" t="s">
        <v>1290</v>
      </c>
      <c r="J2910" t="s">
        <v>1257</v>
      </c>
      <c r="K2910">
        <v>0</v>
      </c>
      <c r="L2910">
        <v>145</v>
      </c>
      <c r="M2910">
        <v>30</v>
      </c>
      <c r="N2910">
        <v>0</v>
      </c>
      <c r="O2910">
        <v>0</v>
      </c>
      <c r="P2910">
        <v>0</v>
      </c>
      <c r="Q2910" t="s">
        <v>1172</v>
      </c>
      <c r="T2910" t="s">
        <v>1285</v>
      </c>
      <c r="U2910" t="s">
        <v>54</v>
      </c>
      <c r="V2910" t="s">
        <v>38</v>
      </c>
      <c r="W2910" t="s">
        <v>39</v>
      </c>
      <c r="Y2910">
        <v>2013</v>
      </c>
      <c r="Z2910">
        <v>1</v>
      </c>
      <c r="AA2910" t="s">
        <v>1291</v>
      </c>
      <c r="AB2910" t="s">
        <v>1292</v>
      </c>
      <c r="AC2910" s="1">
        <v>43490</v>
      </c>
      <c r="AE2910" t="s">
        <v>41</v>
      </c>
    </row>
    <row r="2911" spans="1:31" x14ac:dyDescent="0.25">
      <c r="A2911">
        <v>2019</v>
      </c>
      <c r="B2911">
        <v>3</v>
      </c>
      <c r="C2911">
        <v>23</v>
      </c>
      <c r="D2911">
        <v>1</v>
      </c>
      <c r="E2911">
        <v>1</v>
      </c>
      <c r="F2911">
        <v>0</v>
      </c>
      <c r="G2911">
        <v>903970</v>
      </c>
      <c r="H2911" t="s">
        <v>1289</v>
      </c>
      <c r="I2911" t="s">
        <v>1290</v>
      </c>
      <c r="J2911" t="s">
        <v>1257</v>
      </c>
      <c r="K2911">
        <v>0</v>
      </c>
      <c r="L2911">
        <v>232</v>
      </c>
      <c r="M2911">
        <v>30</v>
      </c>
      <c r="N2911">
        <v>0</v>
      </c>
      <c r="O2911">
        <v>0</v>
      </c>
      <c r="P2911">
        <v>0</v>
      </c>
      <c r="Q2911" t="s">
        <v>49</v>
      </c>
      <c r="T2911" t="s">
        <v>1285</v>
      </c>
      <c r="U2911" t="s">
        <v>54</v>
      </c>
      <c r="V2911" t="s">
        <v>38</v>
      </c>
      <c r="W2911" t="s">
        <v>39</v>
      </c>
      <c r="Y2911">
        <v>2013</v>
      </c>
      <c r="Z2911">
        <v>1</v>
      </c>
      <c r="AA2911" t="s">
        <v>1291</v>
      </c>
      <c r="AB2911" t="s">
        <v>1292</v>
      </c>
      <c r="AC2911" s="1">
        <v>43490</v>
      </c>
      <c r="AE2911" t="s">
        <v>41</v>
      </c>
    </row>
    <row r="2912" spans="1:31" x14ac:dyDescent="0.25">
      <c r="A2912">
        <v>2019</v>
      </c>
      <c r="B2912">
        <v>3</v>
      </c>
      <c r="C2912">
        <v>23</v>
      </c>
      <c r="D2912">
        <v>1</v>
      </c>
      <c r="E2912">
        <v>1</v>
      </c>
      <c r="F2912">
        <v>0</v>
      </c>
      <c r="G2912">
        <v>903970</v>
      </c>
      <c r="H2912" t="s">
        <v>1289</v>
      </c>
      <c r="I2912" t="s">
        <v>1290</v>
      </c>
      <c r="J2912" t="s">
        <v>1257</v>
      </c>
      <c r="K2912">
        <v>0</v>
      </c>
      <c r="L2912">
        <v>145</v>
      </c>
      <c r="M2912">
        <v>30</v>
      </c>
      <c r="N2912">
        <v>0</v>
      </c>
      <c r="O2912">
        <v>0</v>
      </c>
      <c r="P2912">
        <v>0</v>
      </c>
      <c r="Q2912" t="s">
        <v>1288</v>
      </c>
      <c r="T2912" t="s">
        <v>1285</v>
      </c>
      <c r="U2912" t="s">
        <v>54</v>
      </c>
      <c r="V2912" t="s">
        <v>38</v>
      </c>
      <c r="W2912" t="s">
        <v>39</v>
      </c>
      <c r="Y2912">
        <v>2013</v>
      </c>
      <c r="Z2912">
        <v>1</v>
      </c>
      <c r="AA2912" t="s">
        <v>1291</v>
      </c>
      <c r="AB2912" t="s">
        <v>1292</v>
      </c>
      <c r="AC2912" s="1">
        <v>43490</v>
      </c>
      <c r="AE2912" t="s">
        <v>41</v>
      </c>
    </row>
    <row r="2913" spans="1:31" x14ac:dyDescent="0.25">
      <c r="A2913">
        <v>2019</v>
      </c>
      <c r="B2913">
        <v>3</v>
      </c>
      <c r="C2913">
        <v>23</v>
      </c>
      <c r="D2913">
        <v>1</v>
      </c>
      <c r="E2913">
        <v>1</v>
      </c>
      <c r="F2913">
        <v>0</v>
      </c>
      <c r="G2913">
        <v>1112946</v>
      </c>
      <c r="H2913" t="s">
        <v>1293</v>
      </c>
      <c r="I2913" t="s">
        <v>1294</v>
      </c>
      <c r="J2913" t="s">
        <v>1257</v>
      </c>
      <c r="K2913">
        <f>O2913+O2914+O2915+O2916+O2917+O2918+O2919</f>
        <v>6000000</v>
      </c>
      <c r="L2913">
        <v>145</v>
      </c>
      <c r="M2913">
        <v>30</v>
      </c>
      <c r="N2913" t="s">
        <v>1176</v>
      </c>
      <c r="O2913">
        <v>6000000</v>
      </c>
      <c r="P2913">
        <v>5836363</v>
      </c>
      <c r="Q2913" t="s">
        <v>1284</v>
      </c>
      <c r="T2913" t="s">
        <v>1285</v>
      </c>
      <c r="U2913" t="s">
        <v>54</v>
      </c>
      <c r="V2913" t="s">
        <v>38</v>
      </c>
      <c r="W2913" t="s">
        <v>39</v>
      </c>
      <c r="Y2913">
        <v>2017</v>
      </c>
      <c r="Z2913">
        <v>1</v>
      </c>
      <c r="AA2913" t="s">
        <v>743</v>
      </c>
      <c r="AB2913" t="s">
        <v>1295</v>
      </c>
      <c r="AC2913" s="1">
        <v>43490</v>
      </c>
      <c r="AE2913" t="s">
        <v>41</v>
      </c>
    </row>
    <row r="2914" spans="1:31" x14ac:dyDescent="0.25">
      <c r="A2914">
        <v>2019</v>
      </c>
      <c r="B2914">
        <v>3</v>
      </c>
      <c r="C2914">
        <v>23</v>
      </c>
      <c r="D2914">
        <v>1</v>
      </c>
      <c r="E2914">
        <v>1</v>
      </c>
      <c r="F2914">
        <v>0</v>
      </c>
      <c r="G2914">
        <v>1112946</v>
      </c>
      <c r="H2914" t="s">
        <v>1293</v>
      </c>
      <c r="I2914" t="s">
        <v>1294</v>
      </c>
      <c r="J2914" t="s">
        <v>1257</v>
      </c>
      <c r="K2914">
        <v>0</v>
      </c>
      <c r="L2914">
        <v>145</v>
      </c>
      <c r="M2914">
        <v>30</v>
      </c>
      <c r="N2914">
        <v>0</v>
      </c>
      <c r="O2914">
        <v>0</v>
      </c>
      <c r="P2914">
        <v>0</v>
      </c>
      <c r="Q2914" t="s">
        <v>46</v>
      </c>
      <c r="T2914" t="s">
        <v>1285</v>
      </c>
      <c r="U2914" t="s">
        <v>54</v>
      </c>
      <c r="V2914" t="s">
        <v>38</v>
      </c>
      <c r="W2914" t="s">
        <v>39</v>
      </c>
      <c r="Y2914">
        <v>2017</v>
      </c>
      <c r="Z2914">
        <v>1</v>
      </c>
      <c r="AA2914" t="s">
        <v>743</v>
      </c>
      <c r="AB2914" t="s">
        <v>1295</v>
      </c>
      <c r="AC2914" s="1">
        <v>43490</v>
      </c>
      <c r="AE2914" t="s">
        <v>41</v>
      </c>
    </row>
    <row r="2915" spans="1:31" x14ac:dyDescent="0.25">
      <c r="A2915">
        <v>2019</v>
      </c>
      <c r="B2915">
        <v>3</v>
      </c>
      <c r="C2915">
        <v>23</v>
      </c>
      <c r="D2915">
        <v>1</v>
      </c>
      <c r="E2915">
        <v>1</v>
      </c>
      <c r="F2915">
        <v>0</v>
      </c>
      <c r="G2915">
        <v>1112946</v>
      </c>
      <c r="H2915" t="s">
        <v>1293</v>
      </c>
      <c r="I2915" t="s">
        <v>1294</v>
      </c>
      <c r="J2915" t="s">
        <v>1257</v>
      </c>
      <c r="K2915">
        <v>0</v>
      </c>
      <c r="L2915">
        <v>145</v>
      </c>
      <c r="M2915">
        <v>30</v>
      </c>
      <c r="N2915">
        <v>0</v>
      </c>
      <c r="O2915">
        <v>0</v>
      </c>
      <c r="P2915">
        <v>0</v>
      </c>
      <c r="Q2915" t="s">
        <v>1170</v>
      </c>
      <c r="T2915" t="s">
        <v>1285</v>
      </c>
      <c r="U2915" t="s">
        <v>54</v>
      </c>
      <c r="V2915" t="s">
        <v>38</v>
      </c>
      <c r="W2915" t="s">
        <v>39</v>
      </c>
      <c r="Y2915">
        <v>2017</v>
      </c>
      <c r="Z2915">
        <v>1</v>
      </c>
      <c r="AA2915" t="s">
        <v>743</v>
      </c>
      <c r="AB2915" t="s">
        <v>1295</v>
      </c>
      <c r="AC2915" s="1">
        <v>43490</v>
      </c>
      <c r="AE2915" t="s">
        <v>41</v>
      </c>
    </row>
    <row r="2916" spans="1:31" x14ac:dyDescent="0.25">
      <c r="A2916">
        <v>2019</v>
      </c>
      <c r="B2916">
        <v>3</v>
      </c>
      <c r="C2916">
        <v>23</v>
      </c>
      <c r="D2916">
        <v>1</v>
      </c>
      <c r="E2916">
        <v>1</v>
      </c>
      <c r="F2916">
        <v>0</v>
      </c>
      <c r="G2916">
        <v>1112946</v>
      </c>
      <c r="H2916" t="s">
        <v>1293</v>
      </c>
      <c r="I2916" t="s">
        <v>1294</v>
      </c>
      <c r="J2916" t="s">
        <v>1257</v>
      </c>
      <c r="K2916">
        <v>0</v>
      </c>
      <c r="L2916">
        <v>145</v>
      </c>
      <c r="M2916">
        <v>30</v>
      </c>
      <c r="N2916">
        <v>0</v>
      </c>
      <c r="O2916">
        <v>0</v>
      </c>
      <c r="P2916">
        <v>0</v>
      </c>
      <c r="Q2916" t="s">
        <v>1171</v>
      </c>
      <c r="T2916" t="s">
        <v>1285</v>
      </c>
      <c r="U2916" t="s">
        <v>54</v>
      </c>
      <c r="V2916" t="s">
        <v>38</v>
      </c>
      <c r="W2916" t="s">
        <v>39</v>
      </c>
      <c r="Y2916">
        <v>2017</v>
      </c>
      <c r="Z2916">
        <v>1</v>
      </c>
      <c r="AA2916" t="s">
        <v>743</v>
      </c>
      <c r="AB2916" t="s">
        <v>1295</v>
      </c>
      <c r="AC2916" s="1">
        <v>43490</v>
      </c>
      <c r="AE2916" t="s">
        <v>41</v>
      </c>
    </row>
    <row r="2917" spans="1:31" x14ac:dyDescent="0.25">
      <c r="A2917">
        <v>2019</v>
      </c>
      <c r="B2917">
        <v>3</v>
      </c>
      <c r="C2917">
        <v>23</v>
      </c>
      <c r="D2917">
        <v>1</v>
      </c>
      <c r="E2917">
        <v>1</v>
      </c>
      <c r="F2917">
        <v>0</v>
      </c>
      <c r="G2917">
        <v>1112946</v>
      </c>
      <c r="H2917" t="s">
        <v>1293</v>
      </c>
      <c r="I2917" t="s">
        <v>1294</v>
      </c>
      <c r="J2917" t="s">
        <v>1257</v>
      </c>
      <c r="K2917">
        <v>0</v>
      </c>
      <c r="L2917">
        <v>145</v>
      </c>
      <c r="M2917">
        <v>30</v>
      </c>
      <c r="N2917">
        <v>0</v>
      </c>
      <c r="O2917">
        <v>0</v>
      </c>
      <c r="P2917">
        <v>0</v>
      </c>
      <c r="Q2917" t="s">
        <v>1172</v>
      </c>
      <c r="T2917" t="s">
        <v>1285</v>
      </c>
      <c r="U2917" t="s">
        <v>54</v>
      </c>
      <c r="V2917" t="s">
        <v>38</v>
      </c>
      <c r="W2917" t="s">
        <v>39</v>
      </c>
      <c r="Y2917">
        <v>2017</v>
      </c>
      <c r="Z2917">
        <v>1</v>
      </c>
      <c r="AA2917" t="s">
        <v>743</v>
      </c>
      <c r="AB2917" t="s">
        <v>1295</v>
      </c>
      <c r="AC2917" s="1">
        <v>43490</v>
      </c>
      <c r="AE2917" t="s">
        <v>41</v>
      </c>
    </row>
    <row r="2918" spans="1:31" x14ac:dyDescent="0.25">
      <c r="A2918">
        <v>2019</v>
      </c>
      <c r="B2918">
        <v>3</v>
      </c>
      <c r="C2918">
        <v>23</v>
      </c>
      <c r="D2918">
        <v>1</v>
      </c>
      <c r="E2918">
        <v>1</v>
      </c>
      <c r="F2918">
        <v>0</v>
      </c>
      <c r="G2918">
        <v>1112946</v>
      </c>
      <c r="H2918" t="s">
        <v>1293</v>
      </c>
      <c r="I2918" t="s">
        <v>1294</v>
      </c>
      <c r="J2918" t="s">
        <v>1257</v>
      </c>
      <c r="K2918">
        <v>0</v>
      </c>
      <c r="L2918">
        <v>232</v>
      </c>
      <c r="M2918">
        <v>30</v>
      </c>
      <c r="N2918">
        <v>0</v>
      </c>
      <c r="O2918">
        <v>0</v>
      </c>
      <c r="P2918">
        <v>0</v>
      </c>
      <c r="Q2918" t="s">
        <v>49</v>
      </c>
      <c r="T2918" t="s">
        <v>1285</v>
      </c>
      <c r="U2918" t="s">
        <v>54</v>
      </c>
      <c r="V2918" t="s">
        <v>38</v>
      </c>
      <c r="W2918" t="s">
        <v>39</v>
      </c>
      <c r="Y2918">
        <v>2017</v>
      </c>
      <c r="Z2918">
        <v>1</v>
      </c>
      <c r="AA2918" t="s">
        <v>743</v>
      </c>
      <c r="AB2918" t="s">
        <v>1295</v>
      </c>
      <c r="AC2918" s="1">
        <v>43490</v>
      </c>
      <c r="AE2918" t="s">
        <v>41</v>
      </c>
    </row>
    <row r="2919" spans="1:31" x14ac:dyDescent="0.25">
      <c r="A2919">
        <v>2019</v>
      </c>
      <c r="B2919">
        <v>3</v>
      </c>
      <c r="C2919">
        <v>23</v>
      </c>
      <c r="D2919">
        <v>1</v>
      </c>
      <c r="E2919">
        <v>1</v>
      </c>
      <c r="F2919">
        <v>0</v>
      </c>
      <c r="G2919">
        <v>1112946</v>
      </c>
      <c r="H2919" t="s">
        <v>1293</v>
      </c>
      <c r="I2919" t="s">
        <v>1294</v>
      </c>
      <c r="J2919" t="s">
        <v>1257</v>
      </c>
      <c r="K2919">
        <v>0</v>
      </c>
      <c r="L2919">
        <v>145</v>
      </c>
      <c r="M2919">
        <v>30</v>
      </c>
      <c r="N2919">
        <v>0</v>
      </c>
      <c r="O2919">
        <v>0</v>
      </c>
      <c r="P2919">
        <v>0</v>
      </c>
      <c r="Q2919" t="s">
        <v>1288</v>
      </c>
      <c r="T2919" t="s">
        <v>1285</v>
      </c>
      <c r="U2919" t="s">
        <v>54</v>
      </c>
      <c r="V2919" t="s">
        <v>38</v>
      </c>
      <c r="W2919" t="s">
        <v>39</v>
      </c>
      <c r="Y2919">
        <v>2017</v>
      </c>
      <c r="Z2919">
        <v>1</v>
      </c>
      <c r="AA2919" t="s">
        <v>743</v>
      </c>
      <c r="AB2919" t="s">
        <v>1295</v>
      </c>
      <c r="AC2919" s="1">
        <v>43490</v>
      </c>
      <c r="AE2919" t="s">
        <v>41</v>
      </c>
    </row>
    <row r="2920" spans="1:31" x14ac:dyDescent="0.25">
      <c r="A2920">
        <v>2019</v>
      </c>
      <c r="B2920">
        <v>3</v>
      </c>
      <c r="C2920">
        <v>23</v>
      </c>
      <c r="D2920">
        <v>1</v>
      </c>
      <c r="E2920">
        <v>1</v>
      </c>
      <c r="F2920">
        <v>0</v>
      </c>
      <c r="G2920">
        <v>1193971</v>
      </c>
      <c r="H2920" t="s">
        <v>1296</v>
      </c>
      <c r="I2920" t="s">
        <v>1297</v>
      </c>
      <c r="J2920" t="s">
        <v>1257</v>
      </c>
      <c r="K2920">
        <f>O2920+O2921</f>
        <v>4000000</v>
      </c>
      <c r="L2920">
        <v>145</v>
      </c>
      <c r="M2920">
        <v>30</v>
      </c>
      <c r="N2920" t="s">
        <v>1176</v>
      </c>
      <c r="O2920">
        <v>4000000</v>
      </c>
      <c r="P2920">
        <v>3890909</v>
      </c>
      <c r="Q2920" t="s">
        <v>1298</v>
      </c>
      <c r="T2920" t="s">
        <v>1285</v>
      </c>
      <c r="U2920" t="s">
        <v>506</v>
      </c>
      <c r="V2920" t="s">
        <v>38</v>
      </c>
      <c r="W2920" t="s">
        <v>39</v>
      </c>
      <c r="Y2920">
        <v>2013</v>
      </c>
      <c r="Z2920">
        <v>1</v>
      </c>
      <c r="AA2920" t="s">
        <v>1291</v>
      </c>
      <c r="AB2920" t="s">
        <v>1299</v>
      </c>
      <c r="AC2920" s="1">
        <v>43490</v>
      </c>
      <c r="AE2920" t="s">
        <v>41</v>
      </c>
    </row>
    <row r="2921" spans="1:31" x14ac:dyDescent="0.25">
      <c r="A2921">
        <v>2019</v>
      </c>
      <c r="B2921">
        <v>3</v>
      </c>
      <c r="C2921">
        <v>23</v>
      </c>
      <c r="D2921">
        <v>1</v>
      </c>
      <c r="E2921">
        <v>1</v>
      </c>
      <c r="F2921">
        <v>0</v>
      </c>
      <c r="G2921">
        <v>1193971</v>
      </c>
      <c r="H2921" t="s">
        <v>1296</v>
      </c>
      <c r="I2921" t="s">
        <v>1297</v>
      </c>
      <c r="J2921" t="s">
        <v>1257</v>
      </c>
      <c r="K2921">
        <v>0</v>
      </c>
      <c r="L2921">
        <v>232</v>
      </c>
      <c r="M2921">
        <v>30</v>
      </c>
      <c r="N2921">
        <v>0</v>
      </c>
      <c r="O2921">
        <v>0</v>
      </c>
      <c r="P2921">
        <v>0</v>
      </c>
      <c r="Q2921" t="s">
        <v>49</v>
      </c>
      <c r="T2921" t="s">
        <v>1285</v>
      </c>
      <c r="U2921" t="s">
        <v>506</v>
      </c>
      <c r="V2921" t="s">
        <v>38</v>
      </c>
      <c r="W2921" t="s">
        <v>39</v>
      </c>
      <c r="Y2921">
        <v>2013</v>
      </c>
      <c r="Z2921">
        <v>1</v>
      </c>
      <c r="AA2921" t="s">
        <v>1291</v>
      </c>
      <c r="AB2921" t="s">
        <v>1299</v>
      </c>
      <c r="AC2921" s="1">
        <v>43490</v>
      </c>
      <c r="AE2921" t="s">
        <v>41</v>
      </c>
    </row>
    <row r="2922" spans="1:31" x14ac:dyDescent="0.25">
      <c r="A2922">
        <v>2019</v>
      </c>
      <c r="B2922">
        <v>3</v>
      </c>
      <c r="C2922">
        <v>23</v>
      </c>
      <c r="D2922">
        <v>1</v>
      </c>
      <c r="E2922">
        <v>1</v>
      </c>
      <c r="F2922">
        <v>0</v>
      </c>
      <c r="G2922">
        <v>1196455</v>
      </c>
      <c r="H2922" t="s">
        <v>1300</v>
      </c>
      <c r="I2922" t="s">
        <v>1301</v>
      </c>
      <c r="J2922" t="s">
        <v>1257</v>
      </c>
      <c r="K2922">
        <f>O2922+O2923+O2924+O2925+O2926+O2927+O2928</f>
        <v>3858765</v>
      </c>
      <c r="L2922">
        <v>144</v>
      </c>
      <c r="M2922">
        <v>30</v>
      </c>
      <c r="N2922" t="s">
        <v>1176</v>
      </c>
      <c r="O2922">
        <v>2400000</v>
      </c>
      <c r="P2922">
        <v>2181818</v>
      </c>
      <c r="Q2922" t="s">
        <v>1258</v>
      </c>
      <c r="T2922" t="s">
        <v>1259</v>
      </c>
      <c r="U2922" t="s">
        <v>1369</v>
      </c>
      <c r="V2922" t="s">
        <v>38</v>
      </c>
      <c r="W2922" t="s">
        <v>39</v>
      </c>
      <c r="Y2922">
        <v>2013</v>
      </c>
      <c r="Z2922">
        <v>1</v>
      </c>
      <c r="AA2922" t="s">
        <v>474</v>
      </c>
      <c r="AB2922" t="s">
        <v>1302</v>
      </c>
      <c r="AC2922" s="1">
        <v>43490</v>
      </c>
      <c r="AE2922" t="s">
        <v>41</v>
      </c>
    </row>
    <row r="2923" spans="1:31" x14ac:dyDescent="0.25">
      <c r="A2923">
        <v>2019</v>
      </c>
      <c r="B2923">
        <v>3</v>
      </c>
      <c r="C2923">
        <v>23</v>
      </c>
      <c r="D2923">
        <v>1</v>
      </c>
      <c r="E2923">
        <v>1</v>
      </c>
      <c r="F2923">
        <v>0</v>
      </c>
      <c r="G2923">
        <v>1196455</v>
      </c>
      <c r="H2923" t="s">
        <v>1300</v>
      </c>
      <c r="I2923" t="s">
        <v>1301</v>
      </c>
      <c r="J2923" t="s">
        <v>1257</v>
      </c>
      <c r="K2923">
        <v>0</v>
      </c>
      <c r="L2923">
        <v>144</v>
      </c>
      <c r="M2923">
        <v>30</v>
      </c>
      <c r="N2923">
        <v>0</v>
      </c>
      <c r="O2923">
        <v>0</v>
      </c>
      <c r="P2923">
        <v>0</v>
      </c>
      <c r="Q2923" t="s">
        <v>46</v>
      </c>
      <c r="T2923" t="s">
        <v>1259</v>
      </c>
      <c r="U2923" t="s">
        <v>1369</v>
      </c>
      <c r="V2923" t="s">
        <v>38</v>
      </c>
      <c r="W2923" t="s">
        <v>39</v>
      </c>
      <c r="Y2923">
        <v>2013</v>
      </c>
      <c r="Z2923">
        <v>1</v>
      </c>
      <c r="AA2923" t="s">
        <v>474</v>
      </c>
      <c r="AB2923" t="s">
        <v>1302</v>
      </c>
      <c r="AC2923" s="1">
        <v>43490</v>
      </c>
      <c r="AE2923" t="s">
        <v>41</v>
      </c>
    </row>
    <row r="2924" spans="1:31" x14ac:dyDescent="0.25">
      <c r="A2924">
        <v>2019</v>
      </c>
      <c r="B2924">
        <v>3</v>
      </c>
      <c r="C2924">
        <v>23</v>
      </c>
      <c r="D2924">
        <v>1</v>
      </c>
      <c r="E2924">
        <v>1</v>
      </c>
      <c r="F2924">
        <v>0</v>
      </c>
      <c r="G2924">
        <v>1196455</v>
      </c>
      <c r="H2924" t="s">
        <v>1300</v>
      </c>
      <c r="I2924" t="s">
        <v>1301</v>
      </c>
      <c r="J2924" t="s">
        <v>1257</v>
      </c>
      <c r="K2924">
        <v>0</v>
      </c>
      <c r="L2924">
        <v>144</v>
      </c>
      <c r="M2924">
        <v>30</v>
      </c>
      <c r="N2924">
        <v>0</v>
      </c>
      <c r="O2924">
        <v>0</v>
      </c>
      <c r="P2924">
        <v>0</v>
      </c>
      <c r="Q2924" t="s">
        <v>1170</v>
      </c>
      <c r="T2924" t="s">
        <v>1259</v>
      </c>
      <c r="U2924" t="s">
        <v>1369</v>
      </c>
      <c r="V2924" t="s">
        <v>38</v>
      </c>
      <c r="W2924" t="s">
        <v>39</v>
      </c>
      <c r="Y2924">
        <v>2013</v>
      </c>
      <c r="Z2924">
        <v>1</v>
      </c>
      <c r="AA2924" t="s">
        <v>474</v>
      </c>
      <c r="AB2924" t="s">
        <v>1302</v>
      </c>
      <c r="AC2924" s="1">
        <v>43490</v>
      </c>
      <c r="AE2924" t="s">
        <v>41</v>
      </c>
    </row>
    <row r="2925" spans="1:31" x14ac:dyDescent="0.25">
      <c r="A2925">
        <v>2019</v>
      </c>
      <c r="B2925">
        <v>3</v>
      </c>
      <c r="C2925">
        <v>23</v>
      </c>
      <c r="D2925">
        <v>1</v>
      </c>
      <c r="E2925">
        <v>1</v>
      </c>
      <c r="F2925">
        <v>0</v>
      </c>
      <c r="G2925">
        <v>1196455</v>
      </c>
      <c r="H2925" t="s">
        <v>1300</v>
      </c>
      <c r="I2925" t="s">
        <v>1301</v>
      </c>
      <c r="J2925" t="s">
        <v>1257</v>
      </c>
      <c r="K2925">
        <v>0</v>
      </c>
      <c r="L2925">
        <v>144</v>
      </c>
      <c r="M2925">
        <v>30</v>
      </c>
      <c r="N2925">
        <v>0</v>
      </c>
      <c r="O2925">
        <v>0</v>
      </c>
      <c r="P2925">
        <v>0</v>
      </c>
      <c r="Q2925" t="s">
        <v>1171</v>
      </c>
      <c r="T2925" t="s">
        <v>1259</v>
      </c>
      <c r="U2925" t="s">
        <v>1369</v>
      </c>
      <c r="V2925" t="s">
        <v>38</v>
      </c>
      <c r="W2925" t="s">
        <v>39</v>
      </c>
      <c r="Y2925">
        <v>2013</v>
      </c>
      <c r="Z2925">
        <v>1</v>
      </c>
      <c r="AA2925" t="s">
        <v>474</v>
      </c>
      <c r="AB2925" t="s">
        <v>1302</v>
      </c>
      <c r="AC2925" s="1">
        <v>43490</v>
      </c>
      <c r="AE2925" t="s">
        <v>41</v>
      </c>
    </row>
    <row r="2926" spans="1:31" x14ac:dyDescent="0.25">
      <c r="A2926">
        <v>2019</v>
      </c>
      <c r="B2926">
        <v>3</v>
      </c>
      <c r="C2926">
        <v>23</v>
      </c>
      <c r="D2926">
        <v>1</v>
      </c>
      <c r="E2926">
        <v>1</v>
      </c>
      <c r="F2926">
        <v>0</v>
      </c>
      <c r="G2926">
        <v>1196455</v>
      </c>
      <c r="H2926" t="s">
        <v>1300</v>
      </c>
      <c r="I2926" t="s">
        <v>1301</v>
      </c>
      <c r="J2926" t="s">
        <v>1257</v>
      </c>
      <c r="K2926">
        <v>0</v>
      </c>
      <c r="L2926">
        <v>144</v>
      </c>
      <c r="M2926">
        <v>30</v>
      </c>
      <c r="N2926">
        <v>0</v>
      </c>
      <c r="O2926">
        <v>0</v>
      </c>
      <c r="P2926">
        <v>0</v>
      </c>
      <c r="Q2926" t="s">
        <v>1172</v>
      </c>
      <c r="T2926" t="s">
        <v>1259</v>
      </c>
      <c r="U2926" t="s">
        <v>1369</v>
      </c>
      <c r="V2926" t="s">
        <v>38</v>
      </c>
      <c r="W2926" t="s">
        <v>39</v>
      </c>
      <c r="Y2926">
        <v>2013</v>
      </c>
      <c r="Z2926">
        <v>1</v>
      </c>
      <c r="AA2926" t="s">
        <v>474</v>
      </c>
      <c r="AB2926" t="s">
        <v>1302</v>
      </c>
      <c r="AC2926" s="1">
        <v>43490</v>
      </c>
      <c r="AE2926" t="s">
        <v>41</v>
      </c>
    </row>
    <row r="2927" spans="1:31" x14ac:dyDescent="0.25">
      <c r="A2927">
        <v>2019</v>
      </c>
      <c r="B2927">
        <v>3</v>
      </c>
      <c r="C2927">
        <v>23</v>
      </c>
      <c r="D2927">
        <v>1</v>
      </c>
      <c r="E2927">
        <v>1</v>
      </c>
      <c r="F2927">
        <v>0</v>
      </c>
      <c r="G2927">
        <v>1196455</v>
      </c>
      <c r="H2927" t="s">
        <v>1300</v>
      </c>
      <c r="I2927" t="s">
        <v>1301</v>
      </c>
      <c r="J2927" t="s">
        <v>1257</v>
      </c>
      <c r="K2927">
        <v>0</v>
      </c>
      <c r="L2927">
        <v>232</v>
      </c>
      <c r="M2927">
        <v>30</v>
      </c>
      <c r="N2927">
        <v>0</v>
      </c>
      <c r="O2927">
        <v>1458765</v>
      </c>
      <c r="P2927">
        <v>1458765</v>
      </c>
      <c r="Q2927" t="s">
        <v>49</v>
      </c>
      <c r="T2927" t="s">
        <v>1259</v>
      </c>
      <c r="U2927" t="s">
        <v>1369</v>
      </c>
      <c r="V2927" t="s">
        <v>38</v>
      </c>
      <c r="W2927" t="s">
        <v>39</v>
      </c>
      <c r="Y2927">
        <v>2013</v>
      </c>
      <c r="Z2927">
        <v>1</v>
      </c>
      <c r="AA2927" t="s">
        <v>474</v>
      </c>
      <c r="AB2927" t="s">
        <v>1302</v>
      </c>
      <c r="AC2927" s="1">
        <v>43490</v>
      </c>
      <c r="AE2927" t="s">
        <v>41</v>
      </c>
    </row>
    <row r="2928" spans="1:31" x14ac:dyDescent="0.25">
      <c r="A2928">
        <v>2019</v>
      </c>
      <c r="B2928">
        <v>3</v>
      </c>
      <c r="C2928">
        <v>23</v>
      </c>
      <c r="D2928">
        <v>1</v>
      </c>
      <c r="E2928">
        <v>1</v>
      </c>
      <c r="F2928">
        <v>0</v>
      </c>
      <c r="G2928">
        <v>1196455</v>
      </c>
      <c r="H2928" t="s">
        <v>1300</v>
      </c>
      <c r="I2928" t="s">
        <v>1301</v>
      </c>
      <c r="J2928" t="s">
        <v>1257</v>
      </c>
      <c r="K2928">
        <v>0</v>
      </c>
      <c r="L2928">
        <v>144</v>
      </c>
      <c r="M2928">
        <v>30</v>
      </c>
      <c r="N2928">
        <v>0</v>
      </c>
      <c r="O2928">
        <v>0</v>
      </c>
      <c r="P2928">
        <v>0</v>
      </c>
      <c r="Q2928" t="s">
        <v>1261</v>
      </c>
      <c r="T2928" t="s">
        <v>1259</v>
      </c>
      <c r="U2928" t="s">
        <v>1369</v>
      </c>
      <c r="V2928" t="s">
        <v>38</v>
      </c>
      <c r="W2928" t="s">
        <v>39</v>
      </c>
      <c r="Y2928">
        <v>2013</v>
      </c>
      <c r="Z2928">
        <v>1</v>
      </c>
      <c r="AA2928" t="s">
        <v>474</v>
      </c>
      <c r="AB2928" t="s">
        <v>1302</v>
      </c>
      <c r="AC2928" s="1">
        <v>43490</v>
      </c>
      <c r="AE2928" t="s">
        <v>41</v>
      </c>
    </row>
    <row r="2929" spans="1:31" x14ac:dyDescent="0.25">
      <c r="A2929">
        <v>2019</v>
      </c>
      <c r="B2929">
        <v>3</v>
      </c>
      <c r="C2929">
        <v>23</v>
      </c>
      <c r="D2929">
        <v>1</v>
      </c>
      <c r="E2929">
        <v>1</v>
      </c>
      <c r="F2929">
        <v>0</v>
      </c>
      <c r="G2929">
        <v>1383334</v>
      </c>
      <c r="H2929" t="s">
        <v>1303</v>
      </c>
      <c r="I2929" t="s">
        <v>1304</v>
      </c>
      <c r="J2929" t="s">
        <v>1257</v>
      </c>
      <c r="K2929">
        <f>O2929+O2930+O2931+O2932+O2933+O2934+O2935</f>
        <v>2400000</v>
      </c>
      <c r="L2929">
        <v>144</v>
      </c>
      <c r="M2929">
        <v>30</v>
      </c>
      <c r="N2929" t="s">
        <v>1176</v>
      </c>
      <c r="O2929">
        <v>2400000</v>
      </c>
      <c r="P2929">
        <v>2181818</v>
      </c>
      <c r="Q2929" t="s">
        <v>1258</v>
      </c>
      <c r="T2929" t="s">
        <v>1259</v>
      </c>
      <c r="U2929" t="s">
        <v>153</v>
      </c>
      <c r="V2929" t="s">
        <v>38</v>
      </c>
      <c r="W2929" t="s">
        <v>39</v>
      </c>
      <c r="Y2929">
        <v>2018</v>
      </c>
      <c r="Z2929">
        <v>1</v>
      </c>
      <c r="AA2929" t="s">
        <v>474</v>
      </c>
      <c r="AB2929" t="s">
        <v>69</v>
      </c>
      <c r="AC2929" s="1">
        <v>43490</v>
      </c>
      <c r="AE2929" t="s">
        <v>41</v>
      </c>
    </row>
    <row r="2930" spans="1:31" x14ac:dyDescent="0.25">
      <c r="A2930">
        <v>2019</v>
      </c>
      <c r="B2930">
        <v>3</v>
      </c>
      <c r="C2930">
        <v>23</v>
      </c>
      <c r="D2930">
        <v>1</v>
      </c>
      <c r="E2930">
        <v>1</v>
      </c>
      <c r="F2930">
        <v>0</v>
      </c>
      <c r="G2930">
        <v>1383334</v>
      </c>
      <c r="H2930" t="s">
        <v>1303</v>
      </c>
      <c r="I2930" t="s">
        <v>1304</v>
      </c>
      <c r="J2930" t="s">
        <v>1257</v>
      </c>
      <c r="K2930">
        <v>0</v>
      </c>
      <c r="L2930">
        <v>144</v>
      </c>
      <c r="M2930">
        <v>30</v>
      </c>
      <c r="N2930">
        <v>0</v>
      </c>
      <c r="O2930">
        <v>0</v>
      </c>
      <c r="P2930">
        <v>0</v>
      </c>
      <c r="Q2930" t="s">
        <v>46</v>
      </c>
      <c r="T2930" t="s">
        <v>1259</v>
      </c>
      <c r="U2930" t="s">
        <v>153</v>
      </c>
      <c r="V2930" t="s">
        <v>38</v>
      </c>
      <c r="W2930" t="s">
        <v>39</v>
      </c>
      <c r="Y2930">
        <v>2018</v>
      </c>
      <c r="Z2930">
        <v>1</v>
      </c>
      <c r="AA2930" t="s">
        <v>474</v>
      </c>
      <c r="AB2930" t="s">
        <v>69</v>
      </c>
      <c r="AC2930" s="1">
        <v>43490</v>
      </c>
      <c r="AE2930" t="s">
        <v>41</v>
      </c>
    </row>
    <row r="2931" spans="1:31" x14ac:dyDescent="0.25">
      <c r="A2931">
        <v>2019</v>
      </c>
      <c r="B2931">
        <v>3</v>
      </c>
      <c r="C2931">
        <v>23</v>
      </c>
      <c r="D2931">
        <v>1</v>
      </c>
      <c r="E2931">
        <v>1</v>
      </c>
      <c r="F2931">
        <v>0</v>
      </c>
      <c r="G2931">
        <v>1383334</v>
      </c>
      <c r="H2931" t="s">
        <v>1303</v>
      </c>
      <c r="I2931" t="s">
        <v>1304</v>
      </c>
      <c r="J2931" t="s">
        <v>1257</v>
      </c>
      <c r="K2931">
        <v>0</v>
      </c>
      <c r="L2931">
        <v>144</v>
      </c>
      <c r="M2931">
        <v>30</v>
      </c>
      <c r="N2931">
        <v>0</v>
      </c>
      <c r="O2931">
        <v>0</v>
      </c>
      <c r="P2931">
        <v>0</v>
      </c>
      <c r="Q2931" t="s">
        <v>1170</v>
      </c>
      <c r="T2931" t="s">
        <v>1259</v>
      </c>
      <c r="U2931" t="s">
        <v>153</v>
      </c>
      <c r="V2931" t="s">
        <v>38</v>
      </c>
      <c r="W2931" t="s">
        <v>39</v>
      </c>
      <c r="Y2931">
        <v>2018</v>
      </c>
      <c r="Z2931">
        <v>1</v>
      </c>
      <c r="AA2931" t="s">
        <v>474</v>
      </c>
      <c r="AB2931" t="s">
        <v>69</v>
      </c>
      <c r="AC2931" s="1">
        <v>43490</v>
      </c>
      <c r="AE2931" t="s">
        <v>41</v>
      </c>
    </row>
    <row r="2932" spans="1:31" x14ac:dyDescent="0.25">
      <c r="A2932">
        <v>2019</v>
      </c>
      <c r="B2932">
        <v>3</v>
      </c>
      <c r="C2932">
        <v>23</v>
      </c>
      <c r="D2932">
        <v>1</v>
      </c>
      <c r="E2932">
        <v>1</v>
      </c>
      <c r="F2932">
        <v>0</v>
      </c>
      <c r="G2932">
        <v>1383334</v>
      </c>
      <c r="H2932" t="s">
        <v>1303</v>
      </c>
      <c r="I2932" t="s">
        <v>1304</v>
      </c>
      <c r="J2932" t="s">
        <v>1257</v>
      </c>
      <c r="K2932">
        <v>0</v>
      </c>
      <c r="L2932">
        <v>144</v>
      </c>
      <c r="M2932">
        <v>30</v>
      </c>
      <c r="N2932">
        <v>0</v>
      </c>
      <c r="O2932">
        <v>0</v>
      </c>
      <c r="P2932">
        <v>0</v>
      </c>
      <c r="Q2932" t="s">
        <v>1171</v>
      </c>
      <c r="T2932" t="s">
        <v>1259</v>
      </c>
      <c r="U2932" t="s">
        <v>153</v>
      </c>
      <c r="V2932" t="s">
        <v>38</v>
      </c>
      <c r="W2932" t="s">
        <v>39</v>
      </c>
      <c r="Y2932">
        <v>2018</v>
      </c>
      <c r="Z2932">
        <v>1</v>
      </c>
      <c r="AA2932" t="s">
        <v>474</v>
      </c>
      <c r="AB2932" t="s">
        <v>69</v>
      </c>
      <c r="AC2932" s="1">
        <v>43490</v>
      </c>
      <c r="AE2932" t="s">
        <v>41</v>
      </c>
    </row>
    <row r="2933" spans="1:31" x14ac:dyDescent="0.25">
      <c r="A2933">
        <v>2019</v>
      </c>
      <c r="B2933">
        <v>3</v>
      </c>
      <c r="C2933">
        <v>23</v>
      </c>
      <c r="D2933">
        <v>1</v>
      </c>
      <c r="E2933">
        <v>1</v>
      </c>
      <c r="F2933">
        <v>0</v>
      </c>
      <c r="G2933">
        <v>1383334</v>
      </c>
      <c r="H2933" t="s">
        <v>1303</v>
      </c>
      <c r="I2933" t="s">
        <v>1304</v>
      </c>
      <c r="J2933" t="s">
        <v>1257</v>
      </c>
      <c r="K2933">
        <v>0</v>
      </c>
      <c r="L2933">
        <v>144</v>
      </c>
      <c r="M2933">
        <v>30</v>
      </c>
      <c r="N2933">
        <v>0</v>
      </c>
      <c r="O2933">
        <v>0</v>
      </c>
      <c r="P2933">
        <v>0</v>
      </c>
      <c r="Q2933" t="s">
        <v>1172</v>
      </c>
      <c r="T2933" t="s">
        <v>1259</v>
      </c>
      <c r="U2933" t="s">
        <v>153</v>
      </c>
      <c r="V2933" t="s">
        <v>38</v>
      </c>
      <c r="W2933" t="s">
        <v>39</v>
      </c>
      <c r="Y2933">
        <v>2018</v>
      </c>
      <c r="Z2933">
        <v>1</v>
      </c>
      <c r="AA2933" t="s">
        <v>474</v>
      </c>
      <c r="AB2933" t="s">
        <v>69</v>
      </c>
      <c r="AC2933" s="1">
        <v>43490</v>
      </c>
      <c r="AE2933" t="s">
        <v>41</v>
      </c>
    </row>
    <row r="2934" spans="1:31" x14ac:dyDescent="0.25">
      <c r="A2934">
        <v>2019</v>
      </c>
      <c r="B2934">
        <v>3</v>
      </c>
      <c r="C2934">
        <v>23</v>
      </c>
      <c r="D2934">
        <v>1</v>
      </c>
      <c r="E2934">
        <v>1</v>
      </c>
      <c r="F2934">
        <v>0</v>
      </c>
      <c r="G2934">
        <v>1383334</v>
      </c>
      <c r="H2934" t="s">
        <v>1303</v>
      </c>
      <c r="I2934" t="s">
        <v>1304</v>
      </c>
      <c r="J2934" t="s">
        <v>1257</v>
      </c>
      <c r="K2934">
        <v>0</v>
      </c>
      <c r="L2934">
        <v>144</v>
      </c>
      <c r="M2934">
        <v>30</v>
      </c>
      <c r="N2934">
        <v>0</v>
      </c>
      <c r="O2934">
        <v>0</v>
      </c>
      <c r="P2934">
        <v>0</v>
      </c>
      <c r="Q2934" t="s">
        <v>49</v>
      </c>
      <c r="T2934" t="s">
        <v>1259</v>
      </c>
      <c r="U2934" t="s">
        <v>153</v>
      </c>
      <c r="V2934" t="s">
        <v>38</v>
      </c>
      <c r="W2934" t="s">
        <v>39</v>
      </c>
      <c r="Y2934">
        <v>2018</v>
      </c>
      <c r="Z2934">
        <v>1</v>
      </c>
      <c r="AA2934" t="s">
        <v>474</v>
      </c>
      <c r="AB2934" t="s">
        <v>69</v>
      </c>
      <c r="AC2934" s="1">
        <v>43490</v>
      </c>
      <c r="AE2934" t="s">
        <v>41</v>
      </c>
    </row>
    <row r="2935" spans="1:31" x14ac:dyDescent="0.25">
      <c r="A2935">
        <v>2019</v>
      </c>
      <c r="B2935">
        <v>3</v>
      </c>
      <c r="C2935">
        <v>23</v>
      </c>
      <c r="D2935">
        <v>1</v>
      </c>
      <c r="E2935">
        <v>1</v>
      </c>
      <c r="F2935">
        <v>0</v>
      </c>
      <c r="G2935">
        <v>1383334</v>
      </c>
      <c r="H2935" t="s">
        <v>1303</v>
      </c>
      <c r="I2935" t="s">
        <v>1304</v>
      </c>
      <c r="J2935" t="s">
        <v>1257</v>
      </c>
      <c r="K2935">
        <v>0</v>
      </c>
      <c r="L2935">
        <v>144</v>
      </c>
      <c r="M2935">
        <v>30</v>
      </c>
      <c r="N2935">
        <v>0</v>
      </c>
      <c r="O2935">
        <v>0</v>
      </c>
      <c r="P2935">
        <v>0</v>
      </c>
      <c r="Q2935" t="s">
        <v>1261</v>
      </c>
      <c r="T2935" t="s">
        <v>1259</v>
      </c>
      <c r="U2935" t="s">
        <v>153</v>
      </c>
      <c r="V2935" t="s">
        <v>38</v>
      </c>
      <c r="W2935" t="s">
        <v>39</v>
      </c>
      <c r="Y2935">
        <v>2018</v>
      </c>
      <c r="Z2935">
        <v>1</v>
      </c>
      <c r="AA2935" t="s">
        <v>474</v>
      </c>
      <c r="AB2935" t="s">
        <v>69</v>
      </c>
      <c r="AC2935" s="1">
        <v>43490</v>
      </c>
      <c r="AE2935" t="s">
        <v>41</v>
      </c>
    </row>
    <row r="2936" spans="1:31" x14ac:dyDescent="0.25">
      <c r="A2936">
        <v>2019</v>
      </c>
      <c r="B2936">
        <v>3</v>
      </c>
      <c r="C2936">
        <v>23</v>
      </c>
      <c r="D2936">
        <v>1</v>
      </c>
      <c r="E2936">
        <v>1</v>
      </c>
      <c r="F2936">
        <v>0</v>
      </c>
      <c r="G2936">
        <v>1502758</v>
      </c>
      <c r="H2936" t="s">
        <v>1305</v>
      </c>
      <c r="I2936" t="s">
        <v>1306</v>
      </c>
      <c r="J2936" t="s">
        <v>1257</v>
      </c>
      <c r="K2936">
        <f>O2936+O2937+O2938+O2939+O2940+O2941+O2942</f>
        <v>2400000</v>
      </c>
      <c r="L2936">
        <v>144</v>
      </c>
      <c r="M2936">
        <v>30</v>
      </c>
      <c r="N2936" t="s">
        <v>1176</v>
      </c>
      <c r="O2936">
        <v>2400000</v>
      </c>
      <c r="P2936">
        <v>2181818</v>
      </c>
      <c r="Q2936" t="s">
        <v>1258</v>
      </c>
      <c r="T2936" t="s">
        <v>1259</v>
      </c>
      <c r="U2936" t="s">
        <v>153</v>
      </c>
      <c r="V2936" t="s">
        <v>38</v>
      </c>
      <c r="W2936" t="s">
        <v>39</v>
      </c>
      <c r="Y2936">
        <v>2018</v>
      </c>
      <c r="Z2936">
        <v>1</v>
      </c>
      <c r="AA2936" t="s">
        <v>474</v>
      </c>
      <c r="AB2936" t="s">
        <v>69</v>
      </c>
      <c r="AC2936" s="1">
        <v>43490</v>
      </c>
      <c r="AE2936" t="s">
        <v>41</v>
      </c>
    </row>
    <row r="2937" spans="1:31" x14ac:dyDescent="0.25">
      <c r="A2937">
        <v>2019</v>
      </c>
      <c r="B2937">
        <v>3</v>
      </c>
      <c r="C2937">
        <v>23</v>
      </c>
      <c r="D2937">
        <v>1</v>
      </c>
      <c r="E2937">
        <v>1</v>
      </c>
      <c r="F2937">
        <v>0</v>
      </c>
      <c r="G2937">
        <v>1502758</v>
      </c>
      <c r="H2937" t="s">
        <v>1305</v>
      </c>
      <c r="I2937" t="s">
        <v>1306</v>
      </c>
      <c r="J2937" t="s">
        <v>1257</v>
      </c>
      <c r="K2937">
        <v>0</v>
      </c>
      <c r="L2937">
        <v>144</v>
      </c>
      <c r="M2937">
        <v>30</v>
      </c>
      <c r="N2937">
        <v>0</v>
      </c>
      <c r="O2937">
        <v>0</v>
      </c>
      <c r="P2937">
        <v>0</v>
      </c>
      <c r="Q2937" t="s">
        <v>46</v>
      </c>
      <c r="T2937" t="s">
        <v>1259</v>
      </c>
      <c r="U2937" t="s">
        <v>153</v>
      </c>
      <c r="V2937" t="s">
        <v>38</v>
      </c>
      <c r="W2937" t="s">
        <v>39</v>
      </c>
      <c r="Y2937">
        <v>2018</v>
      </c>
      <c r="Z2937">
        <v>1</v>
      </c>
      <c r="AA2937" t="s">
        <v>474</v>
      </c>
      <c r="AB2937" t="s">
        <v>69</v>
      </c>
      <c r="AC2937" s="1">
        <v>43490</v>
      </c>
      <c r="AE2937" t="s">
        <v>41</v>
      </c>
    </row>
    <row r="2938" spans="1:31" x14ac:dyDescent="0.25">
      <c r="A2938">
        <v>2019</v>
      </c>
      <c r="B2938">
        <v>3</v>
      </c>
      <c r="C2938">
        <v>23</v>
      </c>
      <c r="D2938">
        <v>1</v>
      </c>
      <c r="E2938">
        <v>1</v>
      </c>
      <c r="F2938">
        <v>0</v>
      </c>
      <c r="G2938">
        <v>1502758</v>
      </c>
      <c r="H2938" t="s">
        <v>1305</v>
      </c>
      <c r="I2938" t="s">
        <v>1306</v>
      </c>
      <c r="J2938" t="s">
        <v>1257</v>
      </c>
      <c r="K2938">
        <v>0</v>
      </c>
      <c r="L2938">
        <v>144</v>
      </c>
      <c r="M2938">
        <v>30</v>
      </c>
      <c r="N2938">
        <v>0</v>
      </c>
      <c r="O2938">
        <v>0</v>
      </c>
      <c r="P2938">
        <v>0</v>
      </c>
      <c r="Q2938" t="s">
        <v>1170</v>
      </c>
      <c r="T2938" t="s">
        <v>1259</v>
      </c>
      <c r="U2938" t="s">
        <v>153</v>
      </c>
      <c r="V2938" t="s">
        <v>38</v>
      </c>
      <c r="W2938" t="s">
        <v>39</v>
      </c>
      <c r="Y2938">
        <v>2018</v>
      </c>
      <c r="Z2938">
        <v>1</v>
      </c>
      <c r="AA2938" t="s">
        <v>474</v>
      </c>
      <c r="AB2938" t="s">
        <v>69</v>
      </c>
      <c r="AC2938" s="1">
        <v>43490</v>
      </c>
      <c r="AE2938" t="s">
        <v>41</v>
      </c>
    </row>
    <row r="2939" spans="1:31" x14ac:dyDescent="0.25">
      <c r="A2939">
        <v>2019</v>
      </c>
      <c r="B2939">
        <v>3</v>
      </c>
      <c r="C2939">
        <v>23</v>
      </c>
      <c r="D2939">
        <v>1</v>
      </c>
      <c r="E2939">
        <v>1</v>
      </c>
      <c r="F2939">
        <v>0</v>
      </c>
      <c r="G2939">
        <v>1502758</v>
      </c>
      <c r="H2939" t="s">
        <v>1305</v>
      </c>
      <c r="I2939" t="s">
        <v>1306</v>
      </c>
      <c r="J2939" t="s">
        <v>1257</v>
      </c>
      <c r="K2939">
        <v>0</v>
      </c>
      <c r="L2939">
        <v>144</v>
      </c>
      <c r="M2939">
        <v>30</v>
      </c>
      <c r="N2939">
        <v>0</v>
      </c>
      <c r="O2939">
        <v>0</v>
      </c>
      <c r="P2939">
        <v>0</v>
      </c>
      <c r="Q2939" t="s">
        <v>1171</v>
      </c>
      <c r="T2939" t="s">
        <v>1259</v>
      </c>
      <c r="U2939" t="s">
        <v>153</v>
      </c>
      <c r="V2939" t="s">
        <v>38</v>
      </c>
      <c r="W2939" t="s">
        <v>39</v>
      </c>
      <c r="Y2939">
        <v>2018</v>
      </c>
      <c r="Z2939">
        <v>1</v>
      </c>
      <c r="AA2939" t="s">
        <v>474</v>
      </c>
      <c r="AB2939" t="s">
        <v>69</v>
      </c>
      <c r="AC2939" s="1">
        <v>43490</v>
      </c>
      <c r="AE2939" t="s">
        <v>41</v>
      </c>
    </row>
    <row r="2940" spans="1:31" x14ac:dyDescent="0.25">
      <c r="A2940">
        <v>2019</v>
      </c>
      <c r="B2940">
        <v>3</v>
      </c>
      <c r="C2940">
        <v>23</v>
      </c>
      <c r="D2940">
        <v>1</v>
      </c>
      <c r="E2940">
        <v>1</v>
      </c>
      <c r="F2940">
        <v>0</v>
      </c>
      <c r="G2940">
        <v>1502758</v>
      </c>
      <c r="H2940" t="s">
        <v>1305</v>
      </c>
      <c r="I2940" t="s">
        <v>1306</v>
      </c>
      <c r="J2940" t="s">
        <v>1257</v>
      </c>
      <c r="K2940">
        <v>0</v>
      </c>
      <c r="L2940">
        <v>144</v>
      </c>
      <c r="M2940">
        <v>30</v>
      </c>
      <c r="N2940">
        <v>0</v>
      </c>
      <c r="O2940">
        <v>0</v>
      </c>
      <c r="P2940">
        <v>0</v>
      </c>
      <c r="Q2940" t="s">
        <v>1172</v>
      </c>
      <c r="T2940" t="s">
        <v>1259</v>
      </c>
      <c r="U2940" t="s">
        <v>153</v>
      </c>
      <c r="V2940" t="s">
        <v>38</v>
      </c>
      <c r="W2940" t="s">
        <v>39</v>
      </c>
      <c r="Y2940">
        <v>2018</v>
      </c>
      <c r="Z2940">
        <v>1</v>
      </c>
      <c r="AA2940" t="s">
        <v>474</v>
      </c>
      <c r="AB2940" t="s">
        <v>69</v>
      </c>
      <c r="AC2940" s="1">
        <v>43490</v>
      </c>
      <c r="AE2940" t="s">
        <v>41</v>
      </c>
    </row>
    <row r="2941" spans="1:31" x14ac:dyDescent="0.25">
      <c r="A2941">
        <v>2019</v>
      </c>
      <c r="B2941">
        <v>3</v>
      </c>
      <c r="C2941">
        <v>23</v>
      </c>
      <c r="D2941">
        <v>1</v>
      </c>
      <c r="E2941">
        <v>1</v>
      </c>
      <c r="F2941">
        <v>0</v>
      </c>
      <c r="G2941">
        <v>1502758</v>
      </c>
      <c r="H2941" t="s">
        <v>1305</v>
      </c>
      <c r="I2941" t="s">
        <v>1306</v>
      </c>
      <c r="J2941" t="s">
        <v>1257</v>
      </c>
      <c r="K2941">
        <v>0</v>
      </c>
      <c r="L2941">
        <v>144</v>
      </c>
      <c r="M2941">
        <v>30</v>
      </c>
      <c r="N2941">
        <v>0</v>
      </c>
      <c r="O2941">
        <v>0</v>
      </c>
      <c r="P2941">
        <v>0</v>
      </c>
      <c r="Q2941" t="s">
        <v>49</v>
      </c>
      <c r="T2941" t="s">
        <v>1259</v>
      </c>
      <c r="U2941" t="s">
        <v>153</v>
      </c>
      <c r="V2941" t="s">
        <v>1059</v>
      </c>
      <c r="W2941" t="s">
        <v>39</v>
      </c>
      <c r="Y2941">
        <v>2018</v>
      </c>
      <c r="Z2941">
        <v>1</v>
      </c>
      <c r="AA2941" t="s">
        <v>474</v>
      </c>
      <c r="AB2941" t="s">
        <v>69</v>
      </c>
      <c r="AC2941" s="1">
        <v>43491</v>
      </c>
      <c r="AE2941" t="s">
        <v>41</v>
      </c>
    </row>
    <row r="2942" spans="1:31" x14ac:dyDescent="0.25">
      <c r="A2942">
        <v>2019</v>
      </c>
      <c r="B2942">
        <v>3</v>
      </c>
      <c r="C2942">
        <v>23</v>
      </c>
      <c r="D2942">
        <v>1</v>
      </c>
      <c r="E2942">
        <v>1</v>
      </c>
      <c r="F2942">
        <v>0</v>
      </c>
      <c r="G2942">
        <v>1502758</v>
      </c>
      <c r="H2942" t="s">
        <v>1305</v>
      </c>
      <c r="I2942" t="s">
        <v>1306</v>
      </c>
      <c r="J2942" t="s">
        <v>1257</v>
      </c>
      <c r="K2942">
        <v>0</v>
      </c>
      <c r="L2942">
        <v>144</v>
      </c>
      <c r="M2942">
        <v>30</v>
      </c>
      <c r="N2942">
        <v>0</v>
      </c>
      <c r="O2942">
        <v>0</v>
      </c>
      <c r="P2942">
        <v>0</v>
      </c>
      <c r="Q2942" t="s">
        <v>1261</v>
      </c>
      <c r="T2942" t="s">
        <v>1259</v>
      </c>
      <c r="U2942" t="s">
        <v>153</v>
      </c>
      <c r="V2942" t="s">
        <v>38</v>
      </c>
      <c r="W2942" t="s">
        <v>39</v>
      </c>
      <c r="Y2942">
        <v>2018</v>
      </c>
      <c r="Z2942">
        <v>1</v>
      </c>
      <c r="AA2942" t="s">
        <v>474</v>
      </c>
      <c r="AB2942" t="s">
        <v>69</v>
      </c>
      <c r="AC2942" s="1">
        <v>43490</v>
      </c>
      <c r="AE2942" t="s">
        <v>41</v>
      </c>
    </row>
    <row r="2943" spans="1:31" x14ac:dyDescent="0.25">
      <c r="A2943">
        <v>2019</v>
      </c>
      <c r="B2943">
        <v>3</v>
      </c>
      <c r="C2943">
        <v>23</v>
      </c>
      <c r="D2943">
        <v>1</v>
      </c>
      <c r="E2943">
        <v>1</v>
      </c>
      <c r="F2943">
        <v>0</v>
      </c>
      <c r="G2943">
        <v>2219812</v>
      </c>
      <c r="H2943" t="s">
        <v>1307</v>
      </c>
      <c r="I2943" t="s">
        <v>1308</v>
      </c>
      <c r="J2943" t="s">
        <v>1257</v>
      </c>
      <c r="K2943">
        <f>O2943+O2944+O2945+O2946+O2947+O2948+O2949</f>
        <v>2112562</v>
      </c>
      <c r="L2943">
        <v>144</v>
      </c>
      <c r="M2943">
        <v>30</v>
      </c>
      <c r="N2943" t="s">
        <v>1176</v>
      </c>
      <c r="O2943">
        <v>2112562</v>
      </c>
      <c r="P2943">
        <v>1920510</v>
      </c>
      <c r="Q2943" t="s">
        <v>1258</v>
      </c>
      <c r="T2943" t="s">
        <v>1259</v>
      </c>
      <c r="U2943" t="s">
        <v>109</v>
      </c>
      <c r="V2943" t="s">
        <v>1067</v>
      </c>
      <c r="W2943" t="s">
        <v>39</v>
      </c>
      <c r="Y2943">
        <v>2018</v>
      </c>
      <c r="Z2943">
        <v>1</v>
      </c>
      <c r="AA2943" t="s">
        <v>474</v>
      </c>
      <c r="AB2943" t="s">
        <v>69</v>
      </c>
      <c r="AC2943" s="1">
        <v>43490</v>
      </c>
      <c r="AE2943" t="s">
        <v>41</v>
      </c>
    </row>
    <row r="2944" spans="1:31" x14ac:dyDescent="0.25">
      <c r="A2944">
        <v>2019</v>
      </c>
      <c r="B2944">
        <v>3</v>
      </c>
      <c r="C2944">
        <v>23</v>
      </c>
      <c r="D2944">
        <v>1</v>
      </c>
      <c r="E2944">
        <v>1</v>
      </c>
      <c r="F2944">
        <v>0</v>
      </c>
      <c r="G2944">
        <v>2219812</v>
      </c>
      <c r="H2944" t="s">
        <v>1307</v>
      </c>
      <c r="I2944" t="s">
        <v>1308</v>
      </c>
      <c r="J2944" t="s">
        <v>1257</v>
      </c>
      <c r="K2944">
        <v>0</v>
      </c>
      <c r="L2944">
        <v>144</v>
      </c>
      <c r="M2944">
        <v>30</v>
      </c>
      <c r="N2944">
        <v>0</v>
      </c>
      <c r="O2944">
        <v>0</v>
      </c>
      <c r="P2944">
        <v>0</v>
      </c>
      <c r="Q2944" t="s">
        <v>46</v>
      </c>
      <c r="T2944" t="s">
        <v>1259</v>
      </c>
      <c r="U2944" t="s">
        <v>109</v>
      </c>
      <c r="V2944" t="s">
        <v>1067</v>
      </c>
      <c r="W2944" t="s">
        <v>39</v>
      </c>
      <c r="Y2944">
        <v>2018</v>
      </c>
      <c r="Z2944">
        <v>1</v>
      </c>
      <c r="AA2944" t="s">
        <v>474</v>
      </c>
      <c r="AB2944" t="s">
        <v>69</v>
      </c>
      <c r="AC2944" s="1">
        <v>43490</v>
      </c>
      <c r="AE2944" t="s">
        <v>41</v>
      </c>
    </row>
    <row r="2945" spans="1:31" x14ac:dyDescent="0.25">
      <c r="A2945">
        <v>2019</v>
      </c>
      <c r="B2945">
        <v>3</v>
      </c>
      <c r="C2945">
        <v>23</v>
      </c>
      <c r="D2945">
        <v>1</v>
      </c>
      <c r="E2945">
        <v>1</v>
      </c>
      <c r="F2945">
        <v>0</v>
      </c>
      <c r="G2945">
        <v>2219812</v>
      </c>
      <c r="H2945" t="s">
        <v>1307</v>
      </c>
      <c r="I2945" t="s">
        <v>1308</v>
      </c>
      <c r="J2945" t="s">
        <v>1257</v>
      </c>
      <c r="K2945">
        <v>0</v>
      </c>
      <c r="L2945">
        <v>144</v>
      </c>
      <c r="M2945">
        <v>30</v>
      </c>
      <c r="N2945">
        <v>0</v>
      </c>
      <c r="O2945">
        <v>0</v>
      </c>
      <c r="P2945">
        <v>0</v>
      </c>
      <c r="Q2945" t="s">
        <v>1170</v>
      </c>
      <c r="T2945" t="s">
        <v>1259</v>
      </c>
      <c r="U2945" t="s">
        <v>109</v>
      </c>
      <c r="V2945" t="s">
        <v>1067</v>
      </c>
      <c r="W2945" t="s">
        <v>39</v>
      </c>
      <c r="Y2945">
        <v>2018</v>
      </c>
      <c r="Z2945">
        <v>1</v>
      </c>
      <c r="AA2945" t="s">
        <v>474</v>
      </c>
      <c r="AB2945" t="s">
        <v>69</v>
      </c>
      <c r="AC2945" s="1">
        <v>43490</v>
      </c>
      <c r="AE2945" t="s">
        <v>41</v>
      </c>
    </row>
    <row r="2946" spans="1:31" x14ac:dyDescent="0.25">
      <c r="A2946">
        <v>2019</v>
      </c>
      <c r="B2946">
        <v>3</v>
      </c>
      <c r="C2946">
        <v>23</v>
      </c>
      <c r="D2946">
        <v>1</v>
      </c>
      <c r="E2946">
        <v>1</v>
      </c>
      <c r="F2946">
        <v>0</v>
      </c>
      <c r="G2946">
        <v>2219812</v>
      </c>
      <c r="H2946" t="s">
        <v>1307</v>
      </c>
      <c r="I2946" t="s">
        <v>1308</v>
      </c>
      <c r="J2946" t="s">
        <v>1257</v>
      </c>
      <c r="K2946">
        <v>0</v>
      </c>
      <c r="L2946">
        <v>144</v>
      </c>
      <c r="M2946">
        <v>30</v>
      </c>
      <c r="N2946">
        <v>0</v>
      </c>
      <c r="O2946">
        <v>0</v>
      </c>
      <c r="P2946">
        <v>0</v>
      </c>
      <c r="Q2946" t="s">
        <v>1171</v>
      </c>
      <c r="T2946" t="s">
        <v>1259</v>
      </c>
      <c r="U2946" t="s">
        <v>109</v>
      </c>
      <c r="V2946" t="s">
        <v>1067</v>
      </c>
      <c r="W2946" t="s">
        <v>39</v>
      </c>
      <c r="Y2946">
        <v>2018</v>
      </c>
      <c r="Z2946">
        <v>1</v>
      </c>
      <c r="AA2946" t="s">
        <v>474</v>
      </c>
      <c r="AB2946" t="s">
        <v>69</v>
      </c>
      <c r="AC2946" s="1">
        <v>43490</v>
      </c>
      <c r="AE2946" t="s">
        <v>41</v>
      </c>
    </row>
    <row r="2947" spans="1:31" x14ac:dyDescent="0.25">
      <c r="A2947">
        <v>2019</v>
      </c>
      <c r="B2947">
        <v>3</v>
      </c>
      <c r="C2947">
        <v>23</v>
      </c>
      <c r="D2947">
        <v>1</v>
      </c>
      <c r="E2947">
        <v>1</v>
      </c>
      <c r="F2947">
        <v>0</v>
      </c>
      <c r="G2947">
        <v>2219812</v>
      </c>
      <c r="H2947" t="s">
        <v>1307</v>
      </c>
      <c r="I2947" t="s">
        <v>1308</v>
      </c>
      <c r="J2947" t="s">
        <v>1257</v>
      </c>
      <c r="K2947">
        <v>0</v>
      </c>
      <c r="L2947">
        <v>144</v>
      </c>
      <c r="M2947">
        <v>30</v>
      </c>
      <c r="N2947">
        <v>0</v>
      </c>
      <c r="O2947">
        <v>0</v>
      </c>
      <c r="P2947">
        <v>0</v>
      </c>
      <c r="Q2947" t="s">
        <v>1172</v>
      </c>
      <c r="T2947" t="s">
        <v>1259</v>
      </c>
      <c r="U2947" t="s">
        <v>109</v>
      </c>
      <c r="V2947" t="s">
        <v>1067</v>
      </c>
      <c r="W2947" t="s">
        <v>39</v>
      </c>
      <c r="Y2947">
        <v>2018</v>
      </c>
      <c r="Z2947">
        <v>1</v>
      </c>
      <c r="AA2947" t="s">
        <v>474</v>
      </c>
      <c r="AB2947" t="s">
        <v>69</v>
      </c>
      <c r="AC2947" s="1">
        <v>43490</v>
      </c>
      <c r="AE2947" t="s">
        <v>41</v>
      </c>
    </row>
    <row r="2948" spans="1:31" x14ac:dyDescent="0.25">
      <c r="A2948">
        <v>2019</v>
      </c>
      <c r="B2948">
        <v>3</v>
      </c>
      <c r="C2948">
        <v>23</v>
      </c>
      <c r="D2948">
        <v>1</v>
      </c>
      <c r="E2948">
        <v>1</v>
      </c>
      <c r="F2948">
        <v>0</v>
      </c>
      <c r="G2948">
        <v>2219812</v>
      </c>
      <c r="H2948" t="s">
        <v>1307</v>
      </c>
      <c r="I2948" t="s">
        <v>1308</v>
      </c>
      <c r="J2948" t="s">
        <v>1257</v>
      </c>
      <c r="K2948">
        <v>0</v>
      </c>
      <c r="L2948">
        <v>232</v>
      </c>
      <c r="M2948">
        <v>30</v>
      </c>
      <c r="N2948">
        <v>0</v>
      </c>
      <c r="O2948">
        <v>0</v>
      </c>
      <c r="P2948">
        <v>0</v>
      </c>
      <c r="Q2948" t="s">
        <v>49</v>
      </c>
      <c r="T2948" t="s">
        <v>1259</v>
      </c>
      <c r="U2948" t="s">
        <v>109</v>
      </c>
      <c r="V2948" t="s">
        <v>1067</v>
      </c>
      <c r="W2948" t="s">
        <v>39</v>
      </c>
      <c r="Y2948">
        <v>2018</v>
      </c>
      <c r="Z2948">
        <v>1</v>
      </c>
      <c r="AA2948" t="s">
        <v>474</v>
      </c>
      <c r="AB2948" t="s">
        <v>69</v>
      </c>
      <c r="AC2948" s="1">
        <v>43490</v>
      </c>
      <c r="AE2948" t="s">
        <v>41</v>
      </c>
    </row>
    <row r="2949" spans="1:31" x14ac:dyDescent="0.25">
      <c r="A2949">
        <v>2019</v>
      </c>
      <c r="B2949">
        <v>3</v>
      </c>
      <c r="C2949">
        <v>23</v>
      </c>
      <c r="D2949">
        <v>1</v>
      </c>
      <c r="E2949">
        <v>1</v>
      </c>
      <c r="F2949">
        <v>0</v>
      </c>
      <c r="G2949">
        <v>2219812</v>
      </c>
      <c r="H2949" t="s">
        <v>1307</v>
      </c>
      <c r="I2949" t="s">
        <v>1308</v>
      </c>
      <c r="J2949" t="s">
        <v>1257</v>
      </c>
      <c r="K2949">
        <v>0</v>
      </c>
      <c r="L2949">
        <v>144</v>
      </c>
      <c r="M2949">
        <v>30</v>
      </c>
      <c r="N2949">
        <v>0</v>
      </c>
      <c r="O2949">
        <v>0</v>
      </c>
      <c r="P2949">
        <v>0</v>
      </c>
      <c r="Q2949" t="s">
        <v>1261</v>
      </c>
      <c r="T2949" t="s">
        <v>1259</v>
      </c>
      <c r="U2949" t="s">
        <v>109</v>
      </c>
      <c r="V2949" t="s">
        <v>1067</v>
      </c>
      <c r="W2949" t="s">
        <v>39</v>
      </c>
      <c r="Y2949">
        <v>2018</v>
      </c>
      <c r="Z2949">
        <v>1</v>
      </c>
      <c r="AA2949" t="s">
        <v>474</v>
      </c>
      <c r="AB2949" t="s">
        <v>69</v>
      </c>
      <c r="AC2949" s="1">
        <v>43490</v>
      </c>
      <c r="AE2949" t="s">
        <v>41</v>
      </c>
    </row>
    <row r="2950" spans="1:31" x14ac:dyDescent="0.25">
      <c r="A2950">
        <v>2019</v>
      </c>
      <c r="B2950">
        <v>3</v>
      </c>
      <c r="C2950">
        <v>23</v>
      </c>
      <c r="D2950">
        <v>1</v>
      </c>
      <c r="E2950">
        <v>1</v>
      </c>
      <c r="F2950">
        <v>0</v>
      </c>
      <c r="G2950">
        <v>2256554</v>
      </c>
      <c r="H2950" t="s">
        <v>1309</v>
      </c>
      <c r="I2950" t="s">
        <v>989</v>
      </c>
      <c r="J2950" t="s">
        <v>1257</v>
      </c>
      <c r="K2950">
        <f>O2950+O2951+O2952+O2953+O2954+O2955+O2956</f>
        <v>2400000</v>
      </c>
      <c r="L2950">
        <v>144</v>
      </c>
      <c r="M2950">
        <v>30</v>
      </c>
      <c r="N2950" t="s">
        <v>1176</v>
      </c>
      <c r="O2950">
        <v>2400000</v>
      </c>
      <c r="P2950">
        <v>2181818</v>
      </c>
      <c r="Q2950" t="s">
        <v>1258</v>
      </c>
      <c r="T2950" t="s">
        <v>1259</v>
      </c>
      <c r="U2950" t="s">
        <v>1274</v>
      </c>
      <c r="V2950" t="s">
        <v>38</v>
      </c>
      <c r="W2950" t="s">
        <v>39</v>
      </c>
      <c r="Y2950">
        <v>2012</v>
      </c>
      <c r="Z2950">
        <v>1</v>
      </c>
      <c r="AA2950" t="s">
        <v>474</v>
      </c>
      <c r="AB2950" t="s">
        <v>69</v>
      </c>
      <c r="AC2950" s="1">
        <v>43490</v>
      </c>
      <c r="AE2950" t="s">
        <v>41</v>
      </c>
    </row>
    <row r="2951" spans="1:31" x14ac:dyDescent="0.25">
      <c r="A2951">
        <v>2019</v>
      </c>
      <c r="B2951">
        <v>3</v>
      </c>
      <c r="C2951">
        <v>23</v>
      </c>
      <c r="D2951">
        <v>1</v>
      </c>
      <c r="E2951">
        <v>1</v>
      </c>
      <c r="F2951">
        <v>0</v>
      </c>
      <c r="G2951">
        <v>2256554</v>
      </c>
      <c r="H2951" t="s">
        <v>1309</v>
      </c>
      <c r="I2951" t="s">
        <v>989</v>
      </c>
      <c r="J2951" t="s">
        <v>1257</v>
      </c>
      <c r="K2951">
        <v>0</v>
      </c>
      <c r="L2951">
        <v>144</v>
      </c>
      <c r="M2951">
        <v>30</v>
      </c>
      <c r="N2951">
        <v>0</v>
      </c>
      <c r="O2951">
        <v>0</v>
      </c>
      <c r="P2951">
        <v>0</v>
      </c>
      <c r="Q2951" t="s">
        <v>46</v>
      </c>
      <c r="T2951" t="s">
        <v>1259</v>
      </c>
      <c r="U2951" t="s">
        <v>1274</v>
      </c>
      <c r="V2951" t="s">
        <v>38</v>
      </c>
      <c r="W2951" t="s">
        <v>39</v>
      </c>
      <c r="Y2951">
        <v>2012</v>
      </c>
      <c r="Z2951">
        <v>1</v>
      </c>
      <c r="AA2951" t="s">
        <v>474</v>
      </c>
      <c r="AB2951" t="s">
        <v>69</v>
      </c>
      <c r="AC2951" s="1">
        <v>43490</v>
      </c>
      <c r="AE2951" t="s">
        <v>41</v>
      </c>
    </row>
    <row r="2952" spans="1:31" x14ac:dyDescent="0.25">
      <c r="A2952">
        <v>2019</v>
      </c>
      <c r="B2952">
        <v>3</v>
      </c>
      <c r="C2952">
        <v>23</v>
      </c>
      <c r="D2952">
        <v>1</v>
      </c>
      <c r="E2952">
        <v>1</v>
      </c>
      <c r="F2952">
        <v>0</v>
      </c>
      <c r="G2952">
        <v>2256554</v>
      </c>
      <c r="H2952" t="s">
        <v>1309</v>
      </c>
      <c r="I2952" t="s">
        <v>989</v>
      </c>
      <c r="J2952" t="s">
        <v>1257</v>
      </c>
      <c r="K2952">
        <v>0</v>
      </c>
      <c r="L2952">
        <v>144</v>
      </c>
      <c r="M2952">
        <v>30</v>
      </c>
      <c r="N2952">
        <v>0</v>
      </c>
      <c r="O2952">
        <v>0</v>
      </c>
      <c r="P2952">
        <v>0</v>
      </c>
      <c r="Q2952" t="s">
        <v>1170</v>
      </c>
      <c r="T2952" t="s">
        <v>1259</v>
      </c>
      <c r="U2952" t="s">
        <v>1274</v>
      </c>
      <c r="V2952" t="s">
        <v>38</v>
      </c>
      <c r="W2952" t="s">
        <v>39</v>
      </c>
      <c r="Y2952">
        <v>2012</v>
      </c>
      <c r="Z2952">
        <v>1</v>
      </c>
      <c r="AA2952" t="s">
        <v>474</v>
      </c>
      <c r="AB2952" t="s">
        <v>69</v>
      </c>
      <c r="AC2952" s="1">
        <v>43490</v>
      </c>
      <c r="AE2952" t="s">
        <v>41</v>
      </c>
    </row>
    <row r="2953" spans="1:31" x14ac:dyDescent="0.25">
      <c r="A2953">
        <v>2019</v>
      </c>
      <c r="B2953">
        <v>3</v>
      </c>
      <c r="C2953">
        <v>23</v>
      </c>
      <c r="D2953">
        <v>1</v>
      </c>
      <c r="E2953">
        <v>1</v>
      </c>
      <c r="F2953">
        <v>0</v>
      </c>
      <c r="G2953">
        <v>2256554</v>
      </c>
      <c r="H2953" t="s">
        <v>1309</v>
      </c>
      <c r="I2953" t="s">
        <v>989</v>
      </c>
      <c r="J2953" t="s">
        <v>1257</v>
      </c>
      <c r="K2953">
        <v>0</v>
      </c>
      <c r="L2953">
        <v>144</v>
      </c>
      <c r="M2953">
        <v>30</v>
      </c>
      <c r="N2953">
        <v>0</v>
      </c>
      <c r="O2953">
        <v>0</v>
      </c>
      <c r="P2953">
        <v>0</v>
      </c>
      <c r="Q2953" t="s">
        <v>1171</v>
      </c>
      <c r="T2953" t="s">
        <v>1259</v>
      </c>
      <c r="U2953" t="s">
        <v>1274</v>
      </c>
      <c r="V2953" t="s">
        <v>38</v>
      </c>
      <c r="W2953" t="s">
        <v>39</v>
      </c>
      <c r="Y2953">
        <v>2012</v>
      </c>
      <c r="Z2953">
        <v>1</v>
      </c>
      <c r="AA2953" t="s">
        <v>474</v>
      </c>
      <c r="AB2953" t="s">
        <v>69</v>
      </c>
      <c r="AC2953" s="1">
        <v>43490</v>
      </c>
      <c r="AE2953" t="s">
        <v>41</v>
      </c>
    </row>
    <row r="2954" spans="1:31" x14ac:dyDescent="0.25">
      <c r="A2954">
        <v>2019</v>
      </c>
      <c r="B2954">
        <v>3</v>
      </c>
      <c r="C2954">
        <v>23</v>
      </c>
      <c r="D2954">
        <v>1</v>
      </c>
      <c r="E2954">
        <v>1</v>
      </c>
      <c r="F2954">
        <v>0</v>
      </c>
      <c r="G2954">
        <v>2256554</v>
      </c>
      <c r="H2954" t="s">
        <v>1309</v>
      </c>
      <c r="I2954" t="s">
        <v>989</v>
      </c>
      <c r="J2954" t="s">
        <v>1257</v>
      </c>
      <c r="K2954">
        <v>0</v>
      </c>
      <c r="L2954">
        <v>144</v>
      </c>
      <c r="M2954">
        <v>30</v>
      </c>
      <c r="N2954">
        <v>0</v>
      </c>
      <c r="O2954">
        <v>0</v>
      </c>
      <c r="P2954">
        <v>0</v>
      </c>
      <c r="Q2954" t="s">
        <v>1172</v>
      </c>
      <c r="T2954" t="s">
        <v>1259</v>
      </c>
      <c r="U2954" t="s">
        <v>1274</v>
      </c>
      <c r="V2954" t="s">
        <v>38</v>
      </c>
      <c r="W2954" t="s">
        <v>39</v>
      </c>
      <c r="Y2954">
        <v>2012</v>
      </c>
      <c r="Z2954">
        <v>1</v>
      </c>
      <c r="AA2954" t="s">
        <v>474</v>
      </c>
      <c r="AB2954" t="s">
        <v>69</v>
      </c>
      <c r="AC2954" s="1">
        <v>43490</v>
      </c>
      <c r="AE2954" t="s">
        <v>41</v>
      </c>
    </row>
    <row r="2955" spans="1:31" x14ac:dyDescent="0.25">
      <c r="A2955">
        <v>2019</v>
      </c>
      <c r="B2955">
        <v>3</v>
      </c>
      <c r="C2955">
        <v>23</v>
      </c>
      <c r="D2955">
        <v>1</v>
      </c>
      <c r="E2955">
        <v>1</v>
      </c>
      <c r="F2955">
        <v>0</v>
      </c>
      <c r="G2955">
        <v>2256554</v>
      </c>
      <c r="H2955" t="s">
        <v>1309</v>
      </c>
      <c r="I2955" t="s">
        <v>989</v>
      </c>
      <c r="J2955" t="s">
        <v>1257</v>
      </c>
      <c r="K2955">
        <v>0</v>
      </c>
      <c r="L2955">
        <v>232</v>
      </c>
      <c r="M2955">
        <v>30</v>
      </c>
      <c r="N2955">
        <v>0</v>
      </c>
      <c r="O2955">
        <v>0</v>
      </c>
      <c r="P2955">
        <v>0</v>
      </c>
      <c r="Q2955" t="s">
        <v>49</v>
      </c>
      <c r="T2955" t="s">
        <v>1259</v>
      </c>
      <c r="U2955" t="s">
        <v>1274</v>
      </c>
      <c r="V2955" t="s">
        <v>38</v>
      </c>
      <c r="W2955" t="s">
        <v>39</v>
      </c>
      <c r="Y2955">
        <v>2012</v>
      </c>
      <c r="Z2955">
        <v>1</v>
      </c>
      <c r="AA2955" t="s">
        <v>474</v>
      </c>
      <c r="AB2955" t="s">
        <v>69</v>
      </c>
      <c r="AC2955" s="1">
        <v>43490</v>
      </c>
      <c r="AE2955" t="s">
        <v>41</v>
      </c>
    </row>
    <row r="2956" spans="1:31" x14ac:dyDescent="0.25">
      <c r="A2956">
        <v>2019</v>
      </c>
      <c r="B2956">
        <v>3</v>
      </c>
      <c r="C2956">
        <v>23</v>
      </c>
      <c r="D2956">
        <v>1</v>
      </c>
      <c r="E2956">
        <v>1</v>
      </c>
      <c r="F2956">
        <v>0</v>
      </c>
      <c r="G2956">
        <v>2256554</v>
      </c>
      <c r="H2956" t="s">
        <v>1309</v>
      </c>
      <c r="I2956" t="s">
        <v>989</v>
      </c>
      <c r="J2956" t="s">
        <v>1257</v>
      </c>
      <c r="K2956">
        <v>0</v>
      </c>
      <c r="L2956">
        <v>144</v>
      </c>
      <c r="M2956">
        <v>30</v>
      </c>
      <c r="N2956">
        <v>0</v>
      </c>
      <c r="O2956">
        <v>0</v>
      </c>
      <c r="P2956">
        <v>0</v>
      </c>
      <c r="Q2956" t="s">
        <v>1261</v>
      </c>
      <c r="T2956" t="s">
        <v>1259</v>
      </c>
      <c r="U2956" t="s">
        <v>1274</v>
      </c>
      <c r="V2956" t="s">
        <v>38</v>
      </c>
      <c r="W2956" t="s">
        <v>39</v>
      </c>
      <c r="Y2956">
        <v>2012</v>
      </c>
      <c r="Z2956">
        <v>1</v>
      </c>
      <c r="AA2956" t="s">
        <v>474</v>
      </c>
      <c r="AB2956" t="s">
        <v>69</v>
      </c>
      <c r="AC2956" s="1">
        <v>43490</v>
      </c>
      <c r="AE2956" t="s">
        <v>41</v>
      </c>
    </row>
    <row r="2957" spans="1:31" x14ac:dyDescent="0.25">
      <c r="A2957">
        <v>2019</v>
      </c>
      <c r="B2957">
        <v>3</v>
      </c>
      <c r="C2957">
        <v>23</v>
      </c>
      <c r="D2957">
        <v>1</v>
      </c>
      <c r="E2957">
        <v>1</v>
      </c>
      <c r="F2957">
        <v>0</v>
      </c>
      <c r="G2957">
        <v>2334218</v>
      </c>
      <c r="H2957" t="s">
        <v>1310</v>
      </c>
      <c r="I2957" t="s">
        <v>1311</v>
      </c>
      <c r="J2957" t="s">
        <v>1257</v>
      </c>
      <c r="K2957">
        <f>O2957+O2958+O2959+O2960+O2961+O2962+O2963</f>
        <v>2400000</v>
      </c>
      <c r="L2957">
        <v>144</v>
      </c>
      <c r="M2957">
        <v>30</v>
      </c>
      <c r="N2957" t="s">
        <v>1176</v>
      </c>
      <c r="O2957">
        <v>2400000</v>
      </c>
      <c r="P2957">
        <v>2181818</v>
      </c>
      <c r="Q2957" t="s">
        <v>1258</v>
      </c>
      <c r="T2957" t="s">
        <v>1259</v>
      </c>
      <c r="U2957" t="s">
        <v>1274</v>
      </c>
      <c r="V2957" t="s">
        <v>286</v>
      </c>
      <c r="W2957" t="s">
        <v>39</v>
      </c>
      <c r="Y2957">
        <v>2013</v>
      </c>
      <c r="Z2957">
        <v>1</v>
      </c>
      <c r="AA2957" t="s">
        <v>474</v>
      </c>
      <c r="AB2957" t="s">
        <v>69</v>
      </c>
      <c r="AC2957" s="1">
        <v>43490</v>
      </c>
      <c r="AE2957" t="s">
        <v>41</v>
      </c>
    </row>
    <row r="2958" spans="1:31" x14ac:dyDescent="0.25">
      <c r="A2958">
        <v>2019</v>
      </c>
      <c r="B2958">
        <v>3</v>
      </c>
      <c r="C2958">
        <v>23</v>
      </c>
      <c r="D2958">
        <v>1</v>
      </c>
      <c r="E2958">
        <v>1</v>
      </c>
      <c r="F2958">
        <v>0</v>
      </c>
      <c r="G2958">
        <v>2334218</v>
      </c>
      <c r="H2958" t="s">
        <v>1310</v>
      </c>
      <c r="I2958" t="s">
        <v>1311</v>
      </c>
      <c r="J2958" t="s">
        <v>1257</v>
      </c>
      <c r="K2958">
        <v>0</v>
      </c>
      <c r="L2958">
        <v>144</v>
      </c>
      <c r="M2958">
        <v>30</v>
      </c>
      <c r="N2958">
        <v>0</v>
      </c>
      <c r="O2958">
        <v>0</v>
      </c>
      <c r="P2958">
        <v>0</v>
      </c>
      <c r="Q2958" t="s">
        <v>46</v>
      </c>
      <c r="T2958" t="s">
        <v>1259</v>
      </c>
      <c r="U2958" t="s">
        <v>1274</v>
      </c>
      <c r="V2958" t="s">
        <v>286</v>
      </c>
      <c r="W2958" t="s">
        <v>39</v>
      </c>
      <c r="Y2958">
        <v>2013</v>
      </c>
      <c r="Z2958">
        <v>1</v>
      </c>
      <c r="AA2958" t="s">
        <v>474</v>
      </c>
      <c r="AB2958" t="s">
        <v>69</v>
      </c>
      <c r="AC2958" s="1">
        <v>43490</v>
      </c>
      <c r="AE2958" t="s">
        <v>41</v>
      </c>
    </row>
    <row r="2959" spans="1:31" x14ac:dyDescent="0.25">
      <c r="A2959">
        <v>2019</v>
      </c>
      <c r="B2959">
        <v>3</v>
      </c>
      <c r="C2959">
        <v>23</v>
      </c>
      <c r="D2959">
        <v>1</v>
      </c>
      <c r="E2959">
        <v>1</v>
      </c>
      <c r="F2959">
        <v>0</v>
      </c>
      <c r="G2959">
        <v>2334218</v>
      </c>
      <c r="H2959" t="s">
        <v>1310</v>
      </c>
      <c r="I2959" t="s">
        <v>1311</v>
      </c>
      <c r="J2959" t="s">
        <v>1257</v>
      </c>
      <c r="K2959">
        <v>0</v>
      </c>
      <c r="L2959">
        <v>144</v>
      </c>
      <c r="M2959">
        <v>30</v>
      </c>
      <c r="N2959">
        <v>0</v>
      </c>
      <c r="O2959">
        <v>0</v>
      </c>
      <c r="P2959">
        <v>0</v>
      </c>
      <c r="Q2959" t="s">
        <v>1170</v>
      </c>
      <c r="T2959" t="s">
        <v>1259</v>
      </c>
      <c r="U2959" t="s">
        <v>1274</v>
      </c>
      <c r="V2959" t="s">
        <v>286</v>
      </c>
      <c r="W2959" t="s">
        <v>39</v>
      </c>
      <c r="Y2959">
        <v>2013</v>
      </c>
      <c r="Z2959">
        <v>1</v>
      </c>
      <c r="AA2959" t="s">
        <v>474</v>
      </c>
      <c r="AB2959" t="s">
        <v>69</v>
      </c>
      <c r="AC2959" s="1">
        <v>43490</v>
      </c>
      <c r="AE2959" t="s">
        <v>41</v>
      </c>
    </row>
    <row r="2960" spans="1:31" x14ac:dyDescent="0.25">
      <c r="A2960">
        <v>2019</v>
      </c>
      <c r="B2960">
        <v>3</v>
      </c>
      <c r="C2960">
        <v>23</v>
      </c>
      <c r="D2960">
        <v>1</v>
      </c>
      <c r="E2960">
        <v>1</v>
      </c>
      <c r="F2960">
        <v>0</v>
      </c>
      <c r="G2960">
        <v>2334218</v>
      </c>
      <c r="H2960" t="s">
        <v>1310</v>
      </c>
      <c r="I2960" t="s">
        <v>1311</v>
      </c>
      <c r="J2960" t="s">
        <v>1257</v>
      </c>
      <c r="K2960">
        <v>0</v>
      </c>
      <c r="L2960">
        <v>144</v>
      </c>
      <c r="M2960">
        <v>30</v>
      </c>
      <c r="N2960">
        <v>0</v>
      </c>
      <c r="O2960">
        <v>0</v>
      </c>
      <c r="P2960">
        <v>0</v>
      </c>
      <c r="Q2960" t="s">
        <v>1171</v>
      </c>
      <c r="T2960" t="s">
        <v>1259</v>
      </c>
      <c r="U2960" t="s">
        <v>1274</v>
      </c>
      <c r="V2960" t="s">
        <v>286</v>
      </c>
      <c r="W2960" t="s">
        <v>39</v>
      </c>
      <c r="Y2960">
        <v>2013</v>
      </c>
      <c r="Z2960">
        <v>1</v>
      </c>
      <c r="AA2960" t="s">
        <v>474</v>
      </c>
      <c r="AB2960" t="s">
        <v>69</v>
      </c>
      <c r="AC2960" s="1">
        <v>43490</v>
      </c>
      <c r="AE2960" t="s">
        <v>41</v>
      </c>
    </row>
    <row r="2961" spans="1:31" x14ac:dyDescent="0.25">
      <c r="A2961">
        <v>2019</v>
      </c>
      <c r="B2961">
        <v>3</v>
      </c>
      <c r="C2961">
        <v>23</v>
      </c>
      <c r="D2961">
        <v>1</v>
      </c>
      <c r="E2961">
        <v>1</v>
      </c>
      <c r="F2961">
        <v>0</v>
      </c>
      <c r="G2961">
        <v>2334218</v>
      </c>
      <c r="H2961" t="s">
        <v>1310</v>
      </c>
      <c r="I2961" t="s">
        <v>1311</v>
      </c>
      <c r="J2961" t="s">
        <v>1257</v>
      </c>
      <c r="K2961">
        <v>0</v>
      </c>
      <c r="L2961">
        <v>144</v>
      </c>
      <c r="M2961">
        <v>30</v>
      </c>
      <c r="N2961">
        <v>0</v>
      </c>
      <c r="O2961">
        <v>0</v>
      </c>
      <c r="P2961">
        <v>0</v>
      </c>
      <c r="Q2961" t="s">
        <v>1172</v>
      </c>
      <c r="T2961" t="s">
        <v>1259</v>
      </c>
      <c r="U2961" t="s">
        <v>1274</v>
      </c>
      <c r="V2961" t="s">
        <v>286</v>
      </c>
      <c r="W2961" t="s">
        <v>39</v>
      </c>
      <c r="Y2961">
        <v>2013</v>
      </c>
      <c r="Z2961">
        <v>1</v>
      </c>
      <c r="AA2961" t="s">
        <v>474</v>
      </c>
      <c r="AB2961" t="s">
        <v>69</v>
      </c>
      <c r="AC2961" s="1">
        <v>43490</v>
      </c>
      <c r="AE2961" t="s">
        <v>41</v>
      </c>
    </row>
    <row r="2962" spans="1:31" x14ac:dyDescent="0.25">
      <c r="A2962">
        <v>2019</v>
      </c>
      <c r="B2962">
        <v>3</v>
      </c>
      <c r="C2962">
        <v>23</v>
      </c>
      <c r="D2962">
        <v>1</v>
      </c>
      <c r="E2962">
        <v>1</v>
      </c>
      <c r="F2962">
        <v>0</v>
      </c>
      <c r="G2962">
        <v>2334218</v>
      </c>
      <c r="H2962" t="s">
        <v>1310</v>
      </c>
      <c r="I2962" t="s">
        <v>1311</v>
      </c>
      <c r="J2962" t="s">
        <v>1257</v>
      </c>
      <c r="K2962">
        <v>0</v>
      </c>
      <c r="L2962">
        <v>232</v>
      </c>
      <c r="M2962">
        <v>30</v>
      </c>
      <c r="N2962">
        <v>0</v>
      </c>
      <c r="O2962">
        <v>0</v>
      </c>
      <c r="P2962">
        <v>0</v>
      </c>
      <c r="Q2962" t="s">
        <v>49</v>
      </c>
      <c r="T2962" t="s">
        <v>1259</v>
      </c>
      <c r="U2962" t="s">
        <v>1274</v>
      </c>
      <c r="V2962" t="s">
        <v>286</v>
      </c>
      <c r="W2962" t="s">
        <v>39</v>
      </c>
      <c r="Y2962">
        <v>2013</v>
      </c>
      <c r="Z2962">
        <v>1</v>
      </c>
      <c r="AA2962" t="s">
        <v>474</v>
      </c>
      <c r="AB2962" t="s">
        <v>69</v>
      </c>
      <c r="AC2962" s="1">
        <v>43490</v>
      </c>
      <c r="AE2962" t="s">
        <v>41</v>
      </c>
    </row>
    <row r="2963" spans="1:31" x14ac:dyDescent="0.25">
      <c r="A2963">
        <v>2019</v>
      </c>
      <c r="B2963">
        <v>3</v>
      </c>
      <c r="C2963">
        <v>23</v>
      </c>
      <c r="D2963">
        <v>1</v>
      </c>
      <c r="E2963">
        <v>1</v>
      </c>
      <c r="F2963">
        <v>0</v>
      </c>
      <c r="G2963">
        <v>2334218</v>
      </c>
      <c r="H2963" t="s">
        <v>1310</v>
      </c>
      <c r="I2963" t="s">
        <v>1311</v>
      </c>
      <c r="J2963" t="s">
        <v>1257</v>
      </c>
      <c r="K2963">
        <v>0</v>
      </c>
      <c r="L2963">
        <v>144</v>
      </c>
      <c r="M2963">
        <v>30</v>
      </c>
      <c r="N2963">
        <v>0</v>
      </c>
      <c r="O2963">
        <v>0</v>
      </c>
      <c r="P2963">
        <v>0</v>
      </c>
      <c r="Q2963" t="s">
        <v>1261</v>
      </c>
      <c r="T2963" t="s">
        <v>1259</v>
      </c>
      <c r="U2963" t="s">
        <v>1274</v>
      </c>
      <c r="V2963" t="s">
        <v>286</v>
      </c>
      <c r="W2963" t="s">
        <v>39</v>
      </c>
      <c r="Y2963">
        <v>2013</v>
      </c>
      <c r="Z2963">
        <v>1</v>
      </c>
      <c r="AA2963" t="s">
        <v>474</v>
      </c>
      <c r="AB2963" t="s">
        <v>69</v>
      </c>
      <c r="AC2963" s="1">
        <v>43490</v>
      </c>
      <c r="AE2963" t="s">
        <v>41</v>
      </c>
    </row>
    <row r="2964" spans="1:31" x14ac:dyDescent="0.25">
      <c r="A2964">
        <v>2019</v>
      </c>
      <c r="B2964">
        <v>3</v>
      </c>
      <c r="C2964">
        <v>23</v>
      </c>
      <c r="D2964">
        <v>1</v>
      </c>
      <c r="E2964">
        <v>1</v>
      </c>
      <c r="F2964">
        <v>0</v>
      </c>
      <c r="G2964">
        <v>2356341</v>
      </c>
      <c r="H2964" t="s">
        <v>1312</v>
      </c>
      <c r="I2964" t="s">
        <v>1313</v>
      </c>
      <c r="J2964" t="s">
        <v>1257</v>
      </c>
      <c r="K2964">
        <f>O2964+O2965+O2966+O2967+O2968+O2969+O2970</f>
        <v>3000000</v>
      </c>
      <c r="L2964">
        <v>145</v>
      </c>
      <c r="M2964">
        <v>30</v>
      </c>
      <c r="N2964" t="s">
        <v>1176</v>
      </c>
      <c r="O2964">
        <v>3000000</v>
      </c>
      <c r="P2964">
        <v>2918181</v>
      </c>
      <c r="Q2964" t="s">
        <v>1284</v>
      </c>
      <c r="T2964" t="s">
        <v>1285</v>
      </c>
      <c r="U2964" t="s">
        <v>139</v>
      </c>
      <c r="V2964" t="s">
        <v>286</v>
      </c>
      <c r="W2964" t="s">
        <v>39</v>
      </c>
      <c r="Y2964">
        <v>2017</v>
      </c>
      <c r="Z2964">
        <v>1</v>
      </c>
      <c r="AA2964" t="s">
        <v>1314</v>
      </c>
      <c r="AB2964" t="s">
        <v>987</v>
      </c>
      <c r="AC2964" s="1">
        <v>43490</v>
      </c>
      <c r="AE2964" t="s">
        <v>41</v>
      </c>
    </row>
    <row r="2965" spans="1:31" x14ac:dyDescent="0.25">
      <c r="A2965">
        <v>2019</v>
      </c>
      <c r="B2965">
        <v>3</v>
      </c>
      <c r="C2965">
        <v>23</v>
      </c>
      <c r="D2965">
        <v>1</v>
      </c>
      <c r="E2965">
        <v>1</v>
      </c>
      <c r="F2965">
        <v>0</v>
      </c>
      <c r="G2965">
        <v>2356341</v>
      </c>
      <c r="H2965" t="s">
        <v>1312</v>
      </c>
      <c r="I2965" t="s">
        <v>1313</v>
      </c>
      <c r="J2965" t="s">
        <v>1257</v>
      </c>
      <c r="K2965">
        <v>0</v>
      </c>
      <c r="L2965">
        <v>145</v>
      </c>
      <c r="M2965">
        <v>30</v>
      </c>
      <c r="N2965">
        <v>0</v>
      </c>
      <c r="O2965">
        <v>0</v>
      </c>
      <c r="P2965">
        <v>0</v>
      </c>
      <c r="Q2965" t="s">
        <v>46</v>
      </c>
      <c r="T2965" t="s">
        <v>1285</v>
      </c>
      <c r="U2965" t="s">
        <v>139</v>
      </c>
      <c r="V2965" t="s">
        <v>286</v>
      </c>
      <c r="W2965" t="s">
        <v>39</v>
      </c>
      <c r="Y2965">
        <v>2017</v>
      </c>
      <c r="Z2965">
        <v>1</v>
      </c>
      <c r="AA2965" t="s">
        <v>1314</v>
      </c>
      <c r="AB2965" t="s">
        <v>987</v>
      </c>
      <c r="AC2965" s="1">
        <v>43490</v>
      </c>
      <c r="AE2965" t="s">
        <v>41</v>
      </c>
    </row>
    <row r="2966" spans="1:31" x14ac:dyDescent="0.25">
      <c r="A2966">
        <v>2019</v>
      </c>
      <c r="B2966">
        <v>3</v>
      </c>
      <c r="C2966">
        <v>23</v>
      </c>
      <c r="D2966">
        <v>1</v>
      </c>
      <c r="E2966">
        <v>1</v>
      </c>
      <c r="F2966">
        <v>0</v>
      </c>
      <c r="G2966">
        <v>2356341</v>
      </c>
      <c r="H2966" t="s">
        <v>1312</v>
      </c>
      <c r="I2966" t="s">
        <v>1313</v>
      </c>
      <c r="J2966" t="s">
        <v>1257</v>
      </c>
      <c r="K2966">
        <v>0</v>
      </c>
      <c r="L2966">
        <v>145</v>
      </c>
      <c r="M2966">
        <v>30</v>
      </c>
      <c r="N2966">
        <v>0</v>
      </c>
      <c r="O2966">
        <v>0</v>
      </c>
      <c r="P2966">
        <v>0</v>
      </c>
      <c r="Q2966" t="s">
        <v>1170</v>
      </c>
      <c r="T2966" t="s">
        <v>1285</v>
      </c>
      <c r="U2966" t="s">
        <v>139</v>
      </c>
      <c r="V2966" t="s">
        <v>286</v>
      </c>
      <c r="W2966" t="s">
        <v>39</v>
      </c>
      <c r="Y2966">
        <v>2017</v>
      </c>
      <c r="Z2966">
        <v>1</v>
      </c>
      <c r="AA2966" t="s">
        <v>1314</v>
      </c>
      <c r="AB2966" t="s">
        <v>987</v>
      </c>
      <c r="AC2966" s="1">
        <v>43490</v>
      </c>
      <c r="AE2966" t="s">
        <v>41</v>
      </c>
    </row>
    <row r="2967" spans="1:31" x14ac:dyDescent="0.25">
      <c r="A2967">
        <v>2019</v>
      </c>
      <c r="B2967">
        <v>3</v>
      </c>
      <c r="C2967">
        <v>23</v>
      </c>
      <c r="D2967">
        <v>1</v>
      </c>
      <c r="E2967">
        <v>1</v>
      </c>
      <c r="F2967">
        <v>0</v>
      </c>
      <c r="G2967">
        <v>2356341</v>
      </c>
      <c r="H2967" t="s">
        <v>1312</v>
      </c>
      <c r="I2967" t="s">
        <v>1313</v>
      </c>
      <c r="J2967" t="s">
        <v>1257</v>
      </c>
      <c r="K2967">
        <v>0</v>
      </c>
      <c r="L2967">
        <v>145</v>
      </c>
      <c r="M2967">
        <v>30</v>
      </c>
      <c r="N2967">
        <v>0</v>
      </c>
      <c r="O2967">
        <v>0</v>
      </c>
      <c r="P2967">
        <v>0</v>
      </c>
      <c r="Q2967" t="s">
        <v>1171</v>
      </c>
      <c r="T2967" t="s">
        <v>1285</v>
      </c>
      <c r="U2967" t="s">
        <v>139</v>
      </c>
      <c r="V2967" t="s">
        <v>286</v>
      </c>
      <c r="W2967" t="s">
        <v>39</v>
      </c>
      <c r="Y2967">
        <v>2017</v>
      </c>
      <c r="Z2967">
        <v>1</v>
      </c>
      <c r="AA2967" t="s">
        <v>1314</v>
      </c>
      <c r="AB2967" t="s">
        <v>987</v>
      </c>
      <c r="AC2967" s="1">
        <v>43490</v>
      </c>
      <c r="AE2967" t="s">
        <v>41</v>
      </c>
    </row>
    <row r="2968" spans="1:31" x14ac:dyDescent="0.25">
      <c r="A2968">
        <v>2019</v>
      </c>
      <c r="B2968">
        <v>3</v>
      </c>
      <c r="C2968">
        <v>23</v>
      </c>
      <c r="D2968">
        <v>1</v>
      </c>
      <c r="E2968">
        <v>1</v>
      </c>
      <c r="F2968">
        <v>0</v>
      </c>
      <c r="G2968">
        <v>2356341</v>
      </c>
      <c r="H2968" t="s">
        <v>1312</v>
      </c>
      <c r="I2968" t="s">
        <v>1313</v>
      </c>
      <c r="J2968" t="s">
        <v>1257</v>
      </c>
      <c r="K2968">
        <v>0</v>
      </c>
      <c r="L2968">
        <v>232</v>
      </c>
      <c r="M2968">
        <v>30</v>
      </c>
      <c r="N2968">
        <v>0</v>
      </c>
      <c r="O2968">
        <v>0</v>
      </c>
      <c r="P2968">
        <v>0</v>
      </c>
      <c r="Q2968" t="s">
        <v>1180</v>
      </c>
      <c r="T2968" t="s">
        <v>1285</v>
      </c>
      <c r="U2968" t="s">
        <v>139</v>
      </c>
      <c r="V2968" t="s">
        <v>286</v>
      </c>
      <c r="W2968" t="s">
        <v>39</v>
      </c>
      <c r="Y2968">
        <v>2017</v>
      </c>
      <c r="Z2968">
        <v>1</v>
      </c>
      <c r="AA2968" t="s">
        <v>1314</v>
      </c>
      <c r="AB2968" t="s">
        <v>987</v>
      </c>
      <c r="AC2968" s="1">
        <v>43490</v>
      </c>
      <c r="AE2968" t="s">
        <v>41</v>
      </c>
    </row>
    <row r="2969" spans="1:31" x14ac:dyDescent="0.25">
      <c r="A2969">
        <v>2019</v>
      </c>
      <c r="B2969">
        <v>3</v>
      </c>
      <c r="C2969">
        <v>23</v>
      </c>
      <c r="D2969">
        <v>1</v>
      </c>
      <c r="E2969">
        <v>1</v>
      </c>
      <c r="F2969">
        <v>0</v>
      </c>
      <c r="G2969">
        <v>2356341</v>
      </c>
      <c r="H2969" t="s">
        <v>1312</v>
      </c>
      <c r="I2969" t="s">
        <v>1313</v>
      </c>
      <c r="J2969" t="s">
        <v>1257</v>
      </c>
      <c r="K2969">
        <v>0</v>
      </c>
      <c r="L2969">
        <v>232</v>
      </c>
      <c r="M2969">
        <v>30</v>
      </c>
      <c r="N2969">
        <v>0</v>
      </c>
      <c r="O2969">
        <v>0</v>
      </c>
      <c r="P2969">
        <v>0</v>
      </c>
      <c r="Q2969" t="s">
        <v>49</v>
      </c>
      <c r="T2969" t="s">
        <v>1285</v>
      </c>
      <c r="U2969" t="s">
        <v>139</v>
      </c>
      <c r="V2969" t="s">
        <v>286</v>
      </c>
      <c r="W2969" t="s">
        <v>39</v>
      </c>
      <c r="Y2969">
        <v>2017</v>
      </c>
      <c r="Z2969">
        <v>1</v>
      </c>
      <c r="AA2969" t="s">
        <v>1314</v>
      </c>
      <c r="AB2969" t="s">
        <v>987</v>
      </c>
      <c r="AC2969" s="1">
        <v>43490</v>
      </c>
      <c r="AE2969" t="s">
        <v>41</v>
      </c>
    </row>
    <row r="2970" spans="1:31" x14ac:dyDescent="0.25">
      <c r="A2970">
        <v>2019</v>
      </c>
      <c r="B2970">
        <v>3</v>
      </c>
      <c r="C2970">
        <v>23</v>
      </c>
      <c r="D2970">
        <v>1</v>
      </c>
      <c r="E2970">
        <v>1</v>
      </c>
      <c r="F2970">
        <v>0</v>
      </c>
      <c r="G2970">
        <v>2356341</v>
      </c>
      <c r="H2970" t="s">
        <v>1312</v>
      </c>
      <c r="I2970" t="s">
        <v>1313</v>
      </c>
      <c r="J2970" t="s">
        <v>1257</v>
      </c>
      <c r="K2970">
        <v>0</v>
      </c>
      <c r="L2970">
        <v>145</v>
      </c>
      <c r="M2970">
        <v>30</v>
      </c>
      <c r="N2970">
        <v>0</v>
      </c>
      <c r="O2970">
        <v>0</v>
      </c>
      <c r="P2970">
        <v>0</v>
      </c>
      <c r="Q2970" t="s">
        <v>1315</v>
      </c>
      <c r="T2970" t="s">
        <v>1285</v>
      </c>
      <c r="U2970" t="s">
        <v>139</v>
      </c>
      <c r="V2970" t="s">
        <v>286</v>
      </c>
      <c r="W2970" t="s">
        <v>39</v>
      </c>
      <c r="Y2970">
        <v>2017</v>
      </c>
      <c r="Z2970">
        <v>1</v>
      </c>
      <c r="AA2970" t="s">
        <v>1314</v>
      </c>
      <c r="AB2970" t="s">
        <v>987</v>
      </c>
      <c r="AC2970" s="1">
        <v>43490</v>
      </c>
      <c r="AE2970" t="s">
        <v>41</v>
      </c>
    </row>
    <row r="2971" spans="1:31" x14ac:dyDescent="0.25">
      <c r="A2971">
        <v>2019</v>
      </c>
      <c r="B2971">
        <v>3</v>
      </c>
      <c r="C2971">
        <v>23</v>
      </c>
      <c r="D2971">
        <v>1</v>
      </c>
      <c r="E2971">
        <v>1</v>
      </c>
      <c r="F2971">
        <v>0</v>
      </c>
      <c r="G2971">
        <v>2391833</v>
      </c>
      <c r="H2971" t="s">
        <v>63</v>
      </c>
      <c r="I2971" t="s">
        <v>1316</v>
      </c>
      <c r="J2971" t="s">
        <v>1257</v>
      </c>
      <c r="K2971">
        <f>O2971+O2972+O2973+O2974+O2975+O2976+O2977</f>
        <v>6987488</v>
      </c>
      <c r="L2971">
        <v>145</v>
      </c>
      <c r="M2971">
        <v>30</v>
      </c>
      <c r="N2971" t="s">
        <v>1176</v>
      </c>
      <c r="O2971">
        <v>5000000</v>
      </c>
      <c r="P2971">
        <v>4863636</v>
      </c>
      <c r="Q2971" t="s">
        <v>1284</v>
      </c>
      <c r="T2971" t="s">
        <v>1285</v>
      </c>
      <c r="U2971" t="s">
        <v>54</v>
      </c>
      <c r="V2971" t="s">
        <v>38</v>
      </c>
      <c r="W2971" t="s">
        <v>39</v>
      </c>
      <c r="Y2971">
        <v>2018</v>
      </c>
      <c r="Z2971">
        <v>1</v>
      </c>
      <c r="AA2971" t="s">
        <v>55</v>
      </c>
      <c r="AB2971" t="s">
        <v>69</v>
      </c>
      <c r="AC2971" s="1">
        <v>43490</v>
      </c>
      <c r="AE2971" t="s">
        <v>41</v>
      </c>
    </row>
    <row r="2972" spans="1:31" x14ac:dyDescent="0.25">
      <c r="A2972">
        <v>2019</v>
      </c>
      <c r="B2972">
        <v>3</v>
      </c>
      <c r="C2972">
        <v>23</v>
      </c>
      <c r="D2972">
        <v>1</v>
      </c>
      <c r="E2972">
        <v>1</v>
      </c>
      <c r="F2972">
        <v>0</v>
      </c>
      <c r="G2972">
        <v>2391833</v>
      </c>
      <c r="H2972" t="s">
        <v>63</v>
      </c>
      <c r="I2972" t="s">
        <v>1316</v>
      </c>
      <c r="J2972" t="s">
        <v>1257</v>
      </c>
      <c r="K2972">
        <v>0</v>
      </c>
      <c r="L2972">
        <v>145</v>
      </c>
      <c r="M2972">
        <v>30</v>
      </c>
      <c r="N2972">
        <v>0</v>
      </c>
      <c r="O2972">
        <v>0</v>
      </c>
      <c r="P2972">
        <v>0</v>
      </c>
      <c r="Q2972" t="s">
        <v>46</v>
      </c>
      <c r="T2972" t="s">
        <v>1285</v>
      </c>
      <c r="U2972" t="s">
        <v>54</v>
      </c>
      <c r="V2972" t="s">
        <v>38</v>
      </c>
      <c r="W2972" t="s">
        <v>39</v>
      </c>
      <c r="Y2972">
        <v>2018</v>
      </c>
      <c r="Z2972">
        <v>1</v>
      </c>
      <c r="AA2972" t="s">
        <v>55</v>
      </c>
      <c r="AB2972" t="s">
        <v>69</v>
      </c>
      <c r="AC2972" s="1">
        <v>43490</v>
      </c>
      <c r="AE2972" t="s">
        <v>41</v>
      </c>
    </row>
    <row r="2973" spans="1:31" x14ac:dyDescent="0.25">
      <c r="A2973">
        <v>2019</v>
      </c>
      <c r="B2973">
        <v>3</v>
      </c>
      <c r="C2973">
        <v>23</v>
      </c>
      <c r="D2973">
        <v>1</v>
      </c>
      <c r="E2973">
        <v>1</v>
      </c>
      <c r="F2973">
        <v>0</v>
      </c>
      <c r="G2973">
        <v>2391833</v>
      </c>
      <c r="H2973" t="s">
        <v>63</v>
      </c>
      <c r="I2973" t="s">
        <v>1316</v>
      </c>
      <c r="J2973" t="s">
        <v>1257</v>
      </c>
      <c r="K2973">
        <v>0</v>
      </c>
      <c r="L2973">
        <v>145</v>
      </c>
      <c r="M2973">
        <v>30</v>
      </c>
      <c r="N2973">
        <v>0</v>
      </c>
      <c r="O2973">
        <v>1350000</v>
      </c>
      <c r="P2973">
        <v>1313181</v>
      </c>
      <c r="Q2973" t="s">
        <v>1170</v>
      </c>
      <c r="T2973" t="s">
        <v>1285</v>
      </c>
      <c r="U2973" t="s">
        <v>54</v>
      </c>
      <c r="V2973" t="s">
        <v>38</v>
      </c>
      <c r="W2973" t="s">
        <v>39</v>
      </c>
      <c r="Y2973">
        <v>2018</v>
      </c>
      <c r="Z2973">
        <v>1</v>
      </c>
      <c r="AA2973" t="s">
        <v>55</v>
      </c>
      <c r="AB2973" t="s">
        <v>69</v>
      </c>
      <c r="AC2973" s="1">
        <v>43490</v>
      </c>
      <c r="AE2973" t="s">
        <v>41</v>
      </c>
    </row>
    <row r="2974" spans="1:31" x14ac:dyDescent="0.25">
      <c r="A2974">
        <v>2019</v>
      </c>
      <c r="B2974">
        <v>3</v>
      </c>
      <c r="C2974">
        <v>23</v>
      </c>
      <c r="D2974">
        <v>1</v>
      </c>
      <c r="E2974">
        <v>1</v>
      </c>
      <c r="F2974">
        <v>0</v>
      </c>
      <c r="G2974">
        <v>2391833</v>
      </c>
      <c r="H2974" t="s">
        <v>63</v>
      </c>
      <c r="I2974" t="s">
        <v>1316</v>
      </c>
      <c r="J2974" t="s">
        <v>1257</v>
      </c>
      <c r="K2974">
        <v>0</v>
      </c>
      <c r="L2974">
        <v>145</v>
      </c>
      <c r="M2974">
        <v>30</v>
      </c>
      <c r="N2974">
        <v>0</v>
      </c>
      <c r="O2974">
        <v>637488</v>
      </c>
      <c r="P2974">
        <v>620102</v>
      </c>
      <c r="Q2974" t="s">
        <v>1171</v>
      </c>
      <c r="T2974" t="s">
        <v>1285</v>
      </c>
      <c r="U2974" t="s">
        <v>54</v>
      </c>
      <c r="V2974" t="s">
        <v>38</v>
      </c>
      <c r="W2974" t="s">
        <v>39</v>
      </c>
      <c r="Y2974">
        <v>2018</v>
      </c>
      <c r="Z2974">
        <v>1</v>
      </c>
      <c r="AA2974" t="s">
        <v>55</v>
      </c>
      <c r="AB2974" t="s">
        <v>69</v>
      </c>
      <c r="AC2974" s="1">
        <v>43490</v>
      </c>
      <c r="AE2974" t="s">
        <v>41</v>
      </c>
    </row>
    <row r="2975" spans="1:31" x14ac:dyDescent="0.25">
      <c r="A2975">
        <v>2019</v>
      </c>
      <c r="B2975">
        <v>3</v>
      </c>
      <c r="C2975">
        <v>23</v>
      </c>
      <c r="D2975">
        <v>1</v>
      </c>
      <c r="E2975">
        <v>1</v>
      </c>
      <c r="F2975">
        <v>0</v>
      </c>
      <c r="G2975">
        <v>2391833</v>
      </c>
      <c r="H2975" t="s">
        <v>63</v>
      </c>
      <c r="I2975" t="s">
        <v>1316</v>
      </c>
      <c r="J2975" t="s">
        <v>1257</v>
      </c>
      <c r="K2975">
        <v>0</v>
      </c>
      <c r="L2975">
        <v>145</v>
      </c>
      <c r="M2975">
        <v>30</v>
      </c>
      <c r="N2975">
        <v>0</v>
      </c>
      <c r="O2975">
        <v>0</v>
      </c>
      <c r="P2975">
        <v>0</v>
      </c>
      <c r="Q2975" t="s">
        <v>1172</v>
      </c>
      <c r="T2975" t="s">
        <v>1285</v>
      </c>
      <c r="U2975" t="s">
        <v>54</v>
      </c>
      <c r="V2975" t="s">
        <v>38</v>
      </c>
      <c r="W2975" t="s">
        <v>39</v>
      </c>
      <c r="Y2975">
        <v>2018</v>
      </c>
      <c r="Z2975">
        <v>1</v>
      </c>
      <c r="AA2975" t="s">
        <v>55</v>
      </c>
      <c r="AB2975" t="s">
        <v>69</v>
      </c>
      <c r="AC2975" s="1">
        <v>43490</v>
      </c>
      <c r="AE2975" t="s">
        <v>41</v>
      </c>
    </row>
    <row r="2976" spans="1:31" x14ac:dyDescent="0.25">
      <c r="A2976">
        <v>2019</v>
      </c>
      <c r="B2976">
        <v>3</v>
      </c>
      <c r="C2976">
        <v>23</v>
      </c>
      <c r="D2976">
        <v>1</v>
      </c>
      <c r="E2976">
        <v>1</v>
      </c>
      <c r="F2976">
        <v>0</v>
      </c>
      <c r="G2976">
        <v>2391833</v>
      </c>
      <c r="H2976" t="s">
        <v>63</v>
      </c>
      <c r="I2976" t="s">
        <v>1316</v>
      </c>
      <c r="J2976" t="s">
        <v>1257</v>
      </c>
      <c r="K2976">
        <v>0</v>
      </c>
      <c r="L2976">
        <v>145</v>
      </c>
      <c r="M2976">
        <v>30</v>
      </c>
      <c r="N2976">
        <v>0</v>
      </c>
      <c r="O2976">
        <v>0</v>
      </c>
      <c r="P2976">
        <v>0</v>
      </c>
      <c r="Q2976" t="s">
        <v>49</v>
      </c>
      <c r="T2976" t="s">
        <v>1285</v>
      </c>
      <c r="U2976" t="s">
        <v>54</v>
      </c>
      <c r="V2976" t="s">
        <v>1059</v>
      </c>
      <c r="W2976" t="s">
        <v>39</v>
      </c>
      <c r="Y2976">
        <v>2018</v>
      </c>
      <c r="Z2976">
        <v>1</v>
      </c>
      <c r="AA2976" t="s">
        <v>55</v>
      </c>
      <c r="AB2976" t="s">
        <v>69</v>
      </c>
      <c r="AC2976" s="1">
        <v>43491</v>
      </c>
      <c r="AE2976" t="s">
        <v>41</v>
      </c>
    </row>
    <row r="2977" spans="1:31" x14ac:dyDescent="0.25">
      <c r="A2977">
        <v>2019</v>
      </c>
      <c r="B2977">
        <v>3</v>
      </c>
      <c r="C2977">
        <v>23</v>
      </c>
      <c r="D2977">
        <v>1</v>
      </c>
      <c r="E2977">
        <v>1</v>
      </c>
      <c r="F2977">
        <v>0</v>
      </c>
      <c r="G2977">
        <v>2391833</v>
      </c>
      <c r="H2977" t="s">
        <v>63</v>
      </c>
      <c r="I2977" t="s">
        <v>1316</v>
      </c>
      <c r="J2977" t="s">
        <v>1257</v>
      </c>
      <c r="K2977">
        <v>0</v>
      </c>
      <c r="L2977">
        <v>145</v>
      </c>
      <c r="M2977">
        <v>30</v>
      </c>
      <c r="N2977">
        <v>0</v>
      </c>
      <c r="O2977">
        <v>0</v>
      </c>
      <c r="P2977">
        <v>0</v>
      </c>
      <c r="Q2977" t="s">
        <v>1288</v>
      </c>
      <c r="T2977" t="s">
        <v>1285</v>
      </c>
      <c r="U2977" t="s">
        <v>54</v>
      </c>
      <c r="V2977" t="s">
        <v>38</v>
      </c>
      <c r="W2977" t="s">
        <v>39</v>
      </c>
      <c r="Y2977">
        <v>2018</v>
      </c>
      <c r="Z2977">
        <v>1</v>
      </c>
      <c r="AA2977" t="s">
        <v>55</v>
      </c>
      <c r="AB2977" t="s">
        <v>69</v>
      </c>
      <c r="AC2977" s="1">
        <v>43490</v>
      </c>
      <c r="AE2977" t="s">
        <v>41</v>
      </c>
    </row>
    <row r="2978" spans="1:31" x14ac:dyDescent="0.25">
      <c r="A2978">
        <v>2019</v>
      </c>
      <c r="B2978">
        <v>3</v>
      </c>
      <c r="C2978">
        <v>23</v>
      </c>
      <c r="D2978">
        <v>1</v>
      </c>
      <c r="E2978">
        <v>1</v>
      </c>
      <c r="F2978">
        <v>0</v>
      </c>
      <c r="G2978">
        <v>2440250</v>
      </c>
      <c r="H2978" t="s">
        <v>63</v>
      </c>
      <c r="I2978" t="s">
        <v>1317</v>
      </c>
      <c r="J2978" t="s">
        <v>1257</v>
      </c>
      <c r="K2978">
        <f>O2978+O2979+O2980+O2981+O2982+O2983+O2984</f>
        <v>5896405</v>
      </c>
      <c r="L2978">
        <v>144</v>
      </c>
      <c r="M2978">
        <v>30</v>
      </c>
      <c r="N2978" t="s">
        <v>1176</v>
      </c>
      <c r="O2978">
        <v>2400000</v>
      </c>
      <c r="P2978">
        <v>2181818</v>
      </c>
      <c r="Q2978" t="s">
        <v>1258</v>
      </c>
      <c r="T2978" t="s">
        <v>1259</v>
      </c>
      <c r="U2978" t="s">
        <v>153</v>
      </c>
      <c r="V2978" t="s">
        <v>38</v>
      </c>
      <c r="W2978" t="s">
        <v>39</v>
      </c>
      <c r="Y2978">
        <v>2018</v>
      </c>
      <c r="Z2978">
        <v>1</v>
      </c>
      <c r="AA2978" t="s">
        <v>474</v>
      </c>
      <c r="AB2978" t="s">
        <v>69</v>
      </c>
      <c r="AC2978" s="1">
        <v>43490</v>
      </c>
      <c r="AE2978" t="s">
        <v>41</v>
      </c>
    </row>
    <row r="2979" spans="1:31" x14ac:dyDescent="0.25">
      <c r="A2979">
        <v>2019</v>
      </c>
      <c r="B2979">
        <v>3</v>
      </c>
      <c r="C2979">
        <v>23</v>
      </c>
      <c r="D2979">
        <v>1</v>
      </c>
      <c r="E2979">
        <v>1</v>
      </c>
      <c r="F2979">
        <v>0</v>
      </c>
      <c r="G2979">
        <v>2440250</v>
      </c>
      <c r="H2979" t="s">
        <v>63</v>
      </c>
      <c r="I2979" t="s">
        <v>1317</v>
      </c>
      <c r="J2979" t="s">
        <v>1257</v>
      </c>
      <c r="K2979">
        <v>0</v>
      </c>
      <c r="L2979">
        <v>144</v>
      </c>
      <c r="M2979">
        <v>30</v>
      </c>
      <c r="N2979">
        <v>0</v>
      </c>
      <c r="O2979">
        <v>0</v>
      </c>
      <c r="P2979">
        <v>0</v>
      </c>
      <c r="Q2979" t="s">
        <v>46</v>
      </c>
      <c r="T2979" t="s">
        <v>1259</v>
      </c>
      <c r="U2979" t="s">
        <v>153</v>
      </c>
      <c r="V2979" t="s">
        <v>38</v>
      </c>
      <c r="W2979" t="s">
        <v>39</v>
      </c>
      <c r="Y2979">
        <v>2018</v>
      </c>
      <c r="Z2979">
        <v>1</v>
      </c>
      <c r="AA2979" t="s">
        <v>474</v>
      </c>
      <c r="AB2979" t="s">
        <v>69</v>
      </c>
      <c r="AC2979" s="1">
        <v>43490</v>
      </c>
      <c r="AE2979" t="s">
        <v>41</v>
      </c>
    </row>
    <row r="2980" spans="1:31" x14ac:dyDescent="0.25">
      <c r="A2980">
        <v>2019</v>
      </c>
      <c r="B2980">
        <v>3</v>
      </c>
      <c r="C2980">
        <v>23</v>
      </c>
      <c r="D2980">
        <v>1</v>
      </c>
      <c r="E2980">
        <v>1</v>
      </c>
      <c r="F2980">
        <v>0</v>
      </c>
      <c r="G2980">
        <v>2440250</v>
      </c>
      <c r="H2980" t="s">
        <v>63</v>
      </c>
      <c r="I2980" t="s">
        <v>1317</v>
      </c>
      <c r="J2980" t="s">
        <v>1257</v>
      </c>
      <c r="K2980">
        <v>0</v>
      </c>
      <c r="L2980">
        <v>144</v>
      </c>
      <c r="M2980">
        <v>30</v>
      </c>
      <c r="N2980">
        <v>0</v>
      </c>
      <c r="O2980">
        <v>0</v>
      </c>
      <c r="P2980">
        <v>0</v>
      </c>
      <c r="Q2980" t="s">
        <v>1170</v>
      </c>
      <c r="T2980" t="s">
        <v>1259</v>
      </c>
      <c r="U2980" t="s">
        <v>153</v>
      </c>
      <c r="V2980" t="s">
        <v>38</v>
      </c>
      <c r="W2980" t="s">
        <v>39</v>
      </c>
      <c r="Y2980">
        <v>2018</v>
      </c>
      <c r="Z2980">
        <v>1</v>
      </c>
      <c r="AA2980" t="s">
        <v>474</v>
      </c>
      <c r="AB2980" t="s">
        <v>69</v>
      </c>
      <c r="AC2980" s="1">
        <v>43490</v>
      </c>
      <c r="AE2980" t="s">
        <v>41</v>
      </c>
    </row>
    <row r="2981" spans="1:31" x14ac:dyDescent="0.25">
      <c r="A2981">
        <v>2019</v>
      </c>
      <c r="B2981">
        <v>3</v>
      </c>
      <c r="C2981">
        <v>23</v>
      </c>
      <c r="D2981">
        <v>1</v>
      </c>
      <c r="E2981">
        <v>1</v>
      </c>
      <c r="F2981">
        <v>0</v>
      </c>
      <c r="G2981">
        <v>2440250</v>
      </c>
      <c r="H2981" t="s">
        <v>63</v>
      </c>
      <c r="I2981" t="s">
        <v>1317</v>
      </c>
      <c r="J2981" t="s">
        <v>1257</v>
      </c>
      <c r="K2981">
        <v>0</v>
      </c>
      <c r="L2981">
        <v>144</v>
      </c>
      <c r="M2981">
        <v>30</v>
      </c>
      <c r="N2981">
        <v>0</v>
      </c>
      <c r="O2981">
        <v>0</v>
      </c>
      <c r="P2981">
        <v>0</v>
      </c>
      <c r="Q2981" t="s">
        <v>1171</v>
      </c>
      <c r="T2981" t="s">
        <v>1259</v>
      </c>
      <c r="U2981" t="s">
        <v>153</v>
      </c>
      <c r="V2981" t="s">
        <v>38</v>
      </c>
      <c r="W2981" t="s">
        <v>39</v>
      </c>
      <c r="Y2981">
        <v>2018</v>
      </c>
      <c r="Z2981">
        <v>1</v>
      </c>
      <c r="AA2981" t="s">
        <v>474</v>
      </c>
      <c r="AB2981" t="s">
        <v>69</v>
      </c>
      <c r="AC2981" s="1">
        <v>43490</v>
      </c>
      <c r="AE2981" t="s">
        <v>41</v>
      </c>
    </row>
    <row r="2982" spans="1:31" x14ac:dyDescent="0.25">
      <c r="A2982">
        <v>2019</v>
      </c>
      <c r="B2982">
        <v>3</v>
      </c>
      <c r="C2982">
        <v>23</v>
      </c>
      <c r="D2982">
        <v>1</v>
      </c>
      <c r="E2982">
        <v>1</v>
      </c>
      <c r="F2982">
        <v>0</v>
      </c>
      <c r="G2982">
        <v>2440250</v>
      </c>
      <c r="H2982" t="s">
        <v>63</v>
      </c>
      <c r="I2982" t="s">
        <v>1317</v>
      </c>
      <c r="J2982" t="s">
        <v>1257</v>
      </c>
      <c r="K2982">
        <v>0</v>
      </c>
      <c r="L2982">
        <v>144</v>
      </c>
      <c r="M2982">
        <v>30</v>
      </c>
      <c r="N2982">
        <v>0</v>
      </c>
      <c r="O2982">
        <v>0</v>
      </c>
      <c r="P2982">
        <v>0</v>
      </c>
      <c r="Q2982" t="s">
        <v>1172</v>
      </c>
      <c r="T2982" t="s">
        <v>1259</v>
      </c>
      <c r="U2982" t="s">
        <v>153</v>
      </c>
      <c r="V2982" t="s">
        <v>38</v>
      </c>
      <c r="W2982" t="s">
        <v>39</v>
      </c>
      <c r="Y2982">
        <v>2018</v>
      </c>
      <c r="Z2982">
        <v>1</v>
      </c>
      <c r="AA2982" t="s">
        <v>474</v>
      </c>
      <c r="AB2982" t="s">
        <v>69</v>
      </c>
      <c r="AC2982" s="1">
        <v>43490</v>
      </c>
      <c r="AE2982" t="s">
        <v>41</v>
      </c>
    </row>
    <row r="2983" spans="1:31" x14ac:dyDescent="0.25">
      <c r="A2983">
        <v>2019</v>
      </c>
      <c r="B2983">
        <v>3</v>
      </c>
      <c r="C2983">
        <v>23</v>
      </c>
      <c r="D2983">
        <v>1</v>
      </c>
      <c r="E2983">
        <v>1</v>
      </c>
      <c r="F2983">
        <v>0</v>
      </c>
      <c r="G2983">
        <v>2440250</v>
      </c>
      <c r="H2983" t="s">
        <v>63</v>
      </c>
      <c r="I2983" t="s">
        <v>1317</v>
      </c>
      <c r="J2983" t="s">
        <v>1257</v>
      </c>
      <c r="K2983">
        <v>0</v>
      </c>
      <c r="L2983">
        <v>232</v>
      </c>
      <c r="M2983">
        <v>30</v>
      </c>
      <c r="N2983">
        <v>0</v>
      </c>
      <c r="O2983">
        <f>1157750+694650+694650+486255+463100</f>
        <v>3496405</v>
      </c>
      <c r="P2983">
        <f>1157750+694650+694650+486255+463100</f>
        <v>3496405</v>
      </c>
      <c r="Q2983" t="s">
        <v>49</v>
      </c>
      <c r="T2983" t="s">
        <v>1259</v>
      </c>
      <c r="U2983" t="s">
        <v>153</v>
      </c>
      <c r="V2983" t="s">
        <v>38</v>
      </c>
      <c r="W2983" t="s">
        <v>39</v>
      </c>
      <c r="Y2983">
        <v>2018</v>
      </c>
      <c r="Z2983">
        <v>1</v>
      </c>
      <c r="AA2983" t="s">
        <v>474</v>
      </c>
      <c r="AB2983" t="s">
        <v>69</v>
      </c>
      <c r="AC2983" s="1">
        <v>43490</v>
      </c>
      <c r="AE2983" t="s">
        <v>41</v>
      </c>
    </row>
    <row r="2984" spans="1:31" x14ac:dyDescent="0.25">
      <c r="A2984">
        <v>2019</v>
      </c>
      <c r="B2984">
        <v>3</v>
      </c>
      <c r="C2984">
        <v>23</v>
      </c>
      <c r="D2984">
        <v>1</v>
      </c>
      <c r="E2984">
        <v>1</v>
      </c>
      <c r="F2984">
        <v>0</v>
      </c>
      <c r="G2984">
        <v>2440250</v>
      </c>
      <c r="H2984" t="s">
        <v>63</v>
      </c>
      <c r="I2984" t="s">
        <v>1317</v>
      </c>
      <c r="J2984" t="s">
        <v>1257</v>
      </c>
      <c r="K2984">
        <v>0</v>
      </c>
      <c r="L2984">
        <v>144</v>
      </c>
      <c r="M2984">
        <v>30</v>
      </c>
      <c r="N2984">
        <v>0</v>
      </c>
      <c r="O2984">
        <v>0</v>
      </c>
      <c r="P2984">
        <v>0</v>
      </c>
      <c r="Q2984" t="s">
        <v>1261</v>
      </c>
      <c r="T2984" t="s">
        <v>1259</v>
      </c>
      <c r="U2984" t="s">
        <v>153</v>
      </c>
      <c r="V2984" t="s">
        <v>38</v>
      </c>
      <c r="W2984" t="s">
        <v>39</v>
      </c>
      <c r="Y2984">
        <v>2018</v>
      </c>
      <c r="Z2984">
        <v>1</v>
      </c>
      <c r="AA2984" t="s">
        <v>474</v>
      </c>
      <c r="AB2984" t="s">
        <v>69</v>
      </c>
      <c r="AC2984" s="1">
        <v>43490</v>
      </c>
      <c r="AE2984" t="s">
        <v>41</v>
      </c>
    </row>
    <row r="2985" spans="1:31" x14ac:dyDescent="0.25">
      <c r="A2985">
        <v>2019</v>
      </c>
      <c r="B2985">
        <v>3</v>
      </c>
      <c r="C2985">
        <v>23</v>
      </c>
      <c r="D2985">
        <v>1</v>
      </c>
      <c r="E2985">
        <v>1</v>
      </c>
      <c r="F2985">
        <v>0</v>
      </c>
      <c r="G2985">
        <v>2519665</v>
      </c>
      <c r="H2985" t="s">
        <v>1318</v>
      </c>
      <c r="I2985" t="s">
        <v>1319</v>
      </c>
      <c r="J2985" t="s">
        <v>1257</v>
      </c>
      <c r="K2985">
        <f>O2985+O2986+O2987+O2988+O2989+O2990+O2991</f>
        <v>3880500</v>
      </c>
      <c r="L2985">
        <v>145</v>
      </c>
      <c r="M2985">
        <v>30</v>
      </c>
      <c r="N2985" t="s">
        <v>1176</v>
      </c>
      <c r="O2985">
        <v>3600000</v>
      </c>
      <c r="P2985">
        <v>3501818</v>
      </c>
      <c r="Q2985" t="s">
        <v>1284</v>
      </c>
      <c r="T2985" t="s">
        <v>1285</v>
      </c>
      <c r="U2985" t="s">
        <v>506</v>
      </c>
      <c r="V2985" t="s">
        <v>1067</v>
      </c>
      <c r="W2985" t="s">
        <v>39</v>
      </c>
      <c r="Y2985">
        <v>2018</v>
      </c>
      <c r="Z2985">
        <v>1</v>
      </c>
      <c r="AA2985" t="s">
        <v>1320</v>
      </c>
      <c r="AB2985" t="s">
        <v>69</v>
      </c>
      <c r="AC2985" s="1">
        <v>43490</v>
      </c>
      <c r="AE2985" t="s">
        <v>41</v>
      </c>
    </row>
    <row r="2986" spans="1:31" x14ac:dyDescent="0.25">
      <c r="A2986">
        <v>2019</v>
      </c>
      <c r="B2986">
        <v>3</v>
      </c>
      <c r="C2986">
        <v>23</v>
      </c>
      <c r="D2986">
        <v>1</v>
      </c>
      <c r="E2986">
        <v>1</v>
      </c>
      <c r="F2986">
        <v>0</v>
      </c>
      <c r="G2986">
        <v>2519665</v>
      </c>
      <c r="H2986" t="s">
        <v>1318</v>
      </c>
      <c r="I2986" t="s">
        <v>1319</v>
      </c>
      <c r="J2986" t="s">
        <v>1257</v>
      </c>
      <c r="K2986">
        <v>0</v>
      </c>
      <c r="L2986">
        <v>145</v>
      </c>
      <c r="M2986">
        <v>30</v>
      </c>
      <c r="N2986">
        <v>0</v>
      </c>
      <c r="O2986">
        <v>0</v>
      </c>
      <c r="P2986">
        <v>0</v>
      </c>
      <c r="Q2986" t="s">
        <v>46</v>
      </c>
      <c r="T2986" t="s">
        <v>1285</v>
      </c>
      <c r="U2986" t="s">
        <v>506</v>
      </c>
      <c r="V2986" t="s">
        <v>1067</v>
      </c>
      <c r="W2986" t="s">
        <v>39</v>
      </c>
      <c r="Y2986">
        <v>2018</v>
      </c>
      <c r="Z2986">
        <v>1</v>
      </c>
      <c r="AA2986" t="s">
        <v>1320</v>
      </c>
      <c r="AB2986" t="s">
        <v>69</v>
      </c>
      <c r="AC2986" s="1">
        <v>43490</v>
      </c>
      <c r="AE2986" t="s">
        <v>41</v>
      </c>
    </row>
    <row r="2987" spans="1:31" x14ac:dyDescent="0.25">
      <c r="A2987">
        <v>2019</v>
      </c>
      <c r="B2987">
        <v>3</v>
      </c>
      <c r="C2987">
        <v>23</v>
      </c>
      <c r="D2987">
        <v>1</v>
      </c>
      <c r="E2987">
        <v>1</v>
      </c>
      <c r="F2987">
        <v>0</v>
      </c>
      <c r="G2987">
        <v>2519665</v>
      </c>
      <c r="H2987" t="s">
        <v>1318</v>
      </c>
      <c r="I2987" t="s">
        <v>1319</v>
      </c>
      <c r="J2987" t="s">
        <v>1257</v>
      </c>
      <c r="K2987">
        <v>0</v>
      </c>
      <c r="L2987">
        <v>145</v>
      </c>
      <c r="M2987">
        <v>30</v>
      </c>
      <c r="N2987">
        <v>0</v>
      </c>
      <c r="O2987">
        <v>0</v>
      </c>
      <c r="P2987">
        <v>0</v>
      </c>
      <c r="Q2987" t="s">
        <v>1170</v>
      </c>
      <c r="T2987" t="s">
        <v>1285</v>
      </c>
      <c r="U2987" t="s">
        <v>506</v>
      </c>
      <c r="V2987" t="s">
        <v>1067</v>
      </c>
      <c r="W2987" t="s">
        <v>39</v>
      </c>
      <c r="Y2987">
        <v>2018</v>
      </c>
      <c r="Z2987">
        <v>1</v>
      </c>
      <c r="AA2987" t="s">
        <v>1320</v>
      </c>
      <c r="AB2987" t="s">
        <v>69</v>
      </c>
      <c r="AC2987" s="1">
        <v>43490</v>
      </c>
      <c r="AE2987" t="s">
        <v>41</v>
      </c>
    </row>
    <row r="2988" spans="1:31" x14ac:dyDescent="0.25">
      <c r="A2988">
        <v>2019</v>
      </c>
      <c r="B2988">
        <v>3</v>
      </c>
      <c r="C2988">
        <v>23</v>
      </c>
      <c r="D2988">
        <v>1</v>
      </c>
      <c r="E2988">
        <v>1</v>
      </c>
      <c r="F2988">
        <v>0</v>
      </c>
      <c r="G2988">
        <v>2519665</v>
      </c>
      <c r="H2988" t="s">
        <v>1318</v>
      </c>
      <c r="I2988" t="s">
        <v>1319</v>
      </c>
      <c r="J2988" t="s">
        <v>1257</v>
      </c>
      <c r="K2988">
        <v>0</v>
      </c>
      <c r="L2988">
        <v>145</v>
      </c>
      <c r="M2988">
        <v>30</v>
      </c>
      <c r="N2988">
        <v>0</v>
      </c>
      <c r="O2988">
        <v>280500</v>
      </c>
      <c r="P2988">
        <v>272850</v>
      </c>
      <c r="Q2988" t="s">
        <v>1171</v>
      </c>
      <c r="T2988" t="s">
        <v>1285</v>
      </c>
      <c r="U2988" t="s">
        <v>506</v>
      </c>
      <c r="V2988" t="s">
        <v>1067</v>
      </c>
      <c r="W2988" t="s">
        <v>39</v>
      </c>
      <c r="Y2988">
        <v>2018</v>
      </c>
      <c r="Z2988">
        <v>1</v>
      </c>
      <c r="AA2988" t="s">
        <v>1320</v>
      </c>
      <c r="AB2988" t="s">
        <v>69</v>
      </c>
      <c r="AC2988" s="1">
        <v>43490</v>
      </c>
      <c r="AE2988" t="s">
        <v>41</v>
      </c>
    </row>
    <row r="2989" spans="1:31" x14ac:dyDescent="0.25">
      <c r="A2989">
        <v>2019</v>
      </c>
      <c r="B2989">
        <v>3</v>
      </c>
      <c r="C2989">
        <v>23</v>
      </c>
      <c r="D2989">
        <v>1</v>
      </c>
      <c r="E2989">
        <v>1</v>
      </c>
      <c r="F2989">
        <v>0</v>
      </c>
      <c r="G2989">
        <v>2519665</v>
      </c>
      <c r="H2989" t="s">
        <v>1318</v>
      </c>
      <c r="I2989" t="s">
        <v>1319</v>
      </c>
      <c r="J2989" t="s">
        <v>1257</v>
      </c>
      <c r="K2989">
        <v>0</v>
      </c>
      <c r="L2989">
        <v>145</v>
      </c>
      <c r="M2989">
        <v>30</v>
      </c>
      <c r="N2989">
        <v>0</v>
      </c>
      <c r="O2989">
        <v>0</v>
      </c>
      <c r="P2989">
        <v>0</v>
      </c>
      <c r="Q2989" t="s">
        <v>1172</v>
      </c>
      <c r="T2989" t="s">
        <v>1285</v>
      </c>
      <c r="U2989" t="s">
        <v>506</v>
      </c>
      <c r="V2989" t="s">
        <v>1067</v>
      </c>
      <c r="W2989" t="s">
        <v>39</v>
      </c>
      <c r="Y2989">
        <v>2018</v>
      </c>
      <c r="Z2989">
        <v>1</v>
      </c>
      <c r="AA2989" t="s">
        <v>1320</v>
      </c>
      <c r="AB2989" t="s">
        <v>69</v>
      </c>
      <c r="AC2989" s="1">
        <v>43490</v>
      </c>
      <c r="AE2989" t="s">
        <v>41</v>
      </c>
    </row>
    <row r="2990" spans="1:31" x14ac:dyDescent="0.25">
      <c r="A2990">
        <v>2019</v>
      </c>
      <c r="B2990">
        <v>3</v>
      </c>
      <c r="C2990">
        <v>23</v>
      </c>
      <c r="D2990">
        <v>1</v>
      </c>
      <c r="E2990">
        <v>1</v>
      </c>
      <c r="F2990">
        <v>0</v>
      </c>
      <c r="G2990">
        <v>2519665</v>
      </c>
      <c r="H2990" t="s">
        <v>1318</v>
      </c>
      <c r="I2990" t="s">
        <v>1319</v>
      </c>
      <c r="J2990" t="s">
        <v>1257</v>
      </c>
      <c r="K2990">
        <v>0</v>
      </c>
      <c r="L2990">
        <v>232</v>
      </c>
      <c r="M2990">
        <v>30</v>
      </c>
      <c r="N2990">
        <v>0</v>
      </c>
      <c r="O2990">
        <v>0</v>
      </c>
      <c r="P2990">
        <v>0</v>
      </c>
      <c r="Q2990" t="s">
        <v>49</v>
      </c>
      <c r="T2990" t="s">
        <v>1285</v>
      </c>
      <c r="U2990" t="s">
        <v>506</v>
      </c>
      <c r="V2990" t="s">
        <v>1067</v>
      </c>
      <c r="W2990" t="s">
        <v>39</v>
      </c>
      <c r="Y2990">
        <v>2018</v>
      </c>
      <c r="Z2990">
        <v>1</v>
      </c>
      <c r="AA2990" t="s">
        <v>1320</v>
      </c>
      <c r="AB2990" t="s">
        <v>69</v>
      </c>
      <c r="AC2990" s="1">
        <v>43490</v>
      </c>
      <c r="AE2990" t="s">
        <v>41</v>
      </c>
    </row>
    <row r="2991" spans="1:31" x14ac:dyDescent="0.25">
      <c r="A2991">
        <v>2019</v>
      </c>
      <c r="B2991">
        <v>3</v>
      </c>
      <c r="C2991">
        <v>23</v>
      </c>
      <c r="D2991">
        <v>1</v>
      </c>
      <c r="E2991">
        <v>1</v>
      </c>
      <c r="F2991">
        <v>0</v>
      </c>
      <c r="G2991">
        <v>2519665</v>
      </c>
      <c r="H2991" t="s">
        <v>1318</v>
      </c>
      <c r="I2991" t="s">
        <v>1319</v>
      </c>
      <c r="J2991" t="s">
        <v>1257</v>
      </c>
      <c r="K2991">
        <v>0</v>
      </c>
      <c r="L2991">
        <v>145</v>
      </c>
      <c r="M2991">
        <v>30</v>
      </c>
      <c r="N2991">
        <v>0</v>
      </c>
      <c r="O2991">
        <v>0</v>
      </c>
      <c r="P2991">
        <v>0</v>
      </c>
      <c r="Q2991" t="s">
        <v>1288</v>
      </c>
      <c r="T2991" t="s">
        <v>1285</v>
      </c>
      <c r="U2991" t="s">
        <v>506</v>
      </c>
      <c r="V2991" t="s">
        <v>1067</v>
      </c>
      <c r="W2991" t="s">
        <v>39</v>
      </c>
      <c r="Y2991">
        <v>2018</v>
      </c>
      <c r="Z2991">
        <v>1</v>
      </c>
      <c r="AA2991" t="s">
        <v>1320</v>
      </c>
      <c r="AB2991" t="s">
        <v>69</v>
      </c>
      <c r="AC2991" s="1">
        <v>43490</v>
      </c>
      <c r="AE2991" t="s">
        <v>41</v>
      </c>
    </row>
    <row r="2992" spans="1:31" x14ac:dyDescent="0.25">
      <c r="A2992">
        <v>2019</v>
      </c>
      <c r="B2992">
        <v>3</v>
      </c>
      <c r="C2992">
        <v>23</v>
      </c>
      <c r="D2992">
        <v>1</v>
      </c>
      <c r="E2992">
        <v>1</v>
      </c>
      <c r="F2992">
        <v>0</v>
      </c>
      <c r="G2992">
        <v>2808126</v>
      </c>
      <c r="H2992" t="s">
        <v>1321</v>
      </c>
      <c r="I2992" t="s">
        <v>1322</v>
      </c>
      <c r="J2992" t="s">
        <v>1257</v>
      </c>
      <c r="K2992">
        <f>O2992+O2993+O2994+O2995+O2996+O2997+O2998</f>
        <v>2400000</v>
      </c>
      <c r="L2992">
        <v>144</v>
      </c>
      <c r="M2992">
        <v>30</v>
      </c>
      <c r="N2992" t="s">
        <v>1176</v>
      </c>
      <c r="O2992">
        <v>2400000</v>
      </c>
      <c r="P2992">
        <v>2181818</v>
      </c>
      <c r="Q2992" t="s">
        <v>1258</v>
      </c>
      <c r="T2992" t="s">
        <v>1259</v>
      </c>
      <c r="U2992" t="s">
        <v>153</v>
      </c>
      <c r="V2992" t="s">
        <v>38</v>
      </c>
      <c r="W2992" t="s">
        <v>39</v>
      </c>
      <c r="Y2992">
        <v>2018</v>
      </c>
      <c r="Z2992">
        <v>1</v>
      </c>
      <c r="AA2992" t="s">
        <v>474</v>
      </c>
      <c r="AB2992" t="s">
        <v>69</v>
      </c>
      <c r="AC2992" s="1">
        <v>43490</v>
      </c>
      <c r="AE2992" t="s">
        <v>41</v>
      </c>
    </row>
    <row r="2993" spans="1:31" x14ac:dyDescent="0.25">
      <c r="A2993">
        <v>2019</v>
      </c>
      <c r="B2993">
        <v>3</v>
      </c>
      <c r="C2993">
        <v>23</v>
      </c>
      <c r="D2993">
        <v>1</v>
      </c>
      <c r="E2993">
        <v>1</v>
      </c>
      <c r="F2993">
        <v>0</v>
      </c>
      <c r="G2993">
        <v>2808126</v>
      </c>
      <c r="H2993" t="s">
        <v>1321</v>
      </c>
      <c r="I2993" t="s">
        <v>1322</v>
      </c>
      <c r="J2993" t="s">
        <v>1257</v>
      </c>
      <c r="K2993">
        <v>0</v>
      </c>
      <c r="L2993">
        <v>144</v>
      </c>
      <c r="M2993">
        <v>30</v>
      </c>
      <c r="N2993">
        <v>0</v>
      </c>
      <c r="O2993">
        <v>0</v>
      </c>
      <c r="P2993">
        <v>0</v>
      </c>
      <c r="Q2993" t="s">
        <v>46</v>
      </c>
      <c r="T2993" t="s">
        <v>1259</v>
      </c>
      <c r="U2993" t="s">
        <v>153</v>
      </c>
      <c r="V2993" t="s">
        <v>38</v>
      </c>
      <c r="W2993" t="s">
        <v>39</v>
      </c>
      <c r="Y2993">
        <v>2018</v>
      </c>
      <c r="Z2993">
        <v>1</v>
      </c>
      <c r="AA2993" t="s">
        <v>474</v>
      </c>
      <c r="AB2993" t="s">
        <v>69</v>
      </c>
      <c r="AC2993" s="1">
        <v>43490</v>
      </c>
      <c r="AE2993" t="s">
        <v>41</v>
      </c>
    </row>
    <row r="2994" spans="1:31" x14ac:dyDescent="0.25">
      <c r="A2994">
        <v>2019</v>
      </c>
      <c r="B2994">
        <v>3</v>
      </c>
      <c r="C2994">
        <v>23</v>
      </c>
      <c r="D2994">
        <v>1</v>
      </c>
      <c r="E2994">
        <v>1</v>
      </c>
      <c r="F2994">
        <v>0</v>
      </c>
      <c r="G2994">
        <v>2808126</v>
      </c>
      <c r="H2994" t="s">
        <v>1321</v>
      </c>
      <c r="I2994" t="s">
        <v>1322</v>
      </c>
      <c r="J2994" t="s">
        <v>1257</v>
      </c>
      <c r="K2994">
        <v>0</v>
      </c>
      <c r="L2994">
        <v>144</v>
      </c>
      <c r="M2994">
        <v>30</v>
      </c>
      <c r="N2994">
        <v>0</v>
      </c>
      <c r="O2994">
        <v>0</v>
      </c>
      <c r="P2994">
        <v>0</v>
      </c>
      <c r="Q2994" t="s">
        <v>1170</v>
      </c>
      <c r="T2994" t="s">
        <v>1259</v>
      </c>
      <c r="U2994" t="s">
        <v>153</v>
      </c>
      <c r="V2994" t="s">
        <v>38</v>
      </c>
      <c r="W2994" t="s">
        <v>39</v>
      </c>
      <c r="Y2994">
        <v>2018</v>
      </c>
      <c r="Z2994">
        <v>1</v>
      </c>
      <c r="AA2994" t="s">
        <v>474</v>
      </c>
      <c r="AB2994" t="s">
        <v>69</v>
      </c>
      <c r="AC2994" s="1">
        <v>43490</v>
      </c>
      <c r="AE2994" t="s">
        <v>41</v>
      </c>
    </row>
    <row r="2995" spans="1:31" x14ac:dyDescent="0.25">
      <c r="A2995">
        <v>2019</v>
      </c>
      <c r="B2995">
        <v>3</v>
      </c>
      <c r="C2995">
        <v>23</v>
      </c>
      <c r="D2995">
        <v>1</v>
      </c>
      <c r="E2995">
        <v>1</v>
      </c>
      <c r="F2995">
        <v>0</v>
      </c>
      <c r="G2995">
        <v>2808126</v>
      </c>
      <c r="H2995" t="s">
        <v>1321</v>
      </c>
      <c r="I2995" t="s">
        <v>1322</v>
      </c>
      <c r="J2995" t="s">
        <v>1257</v>
      </c>
      <c r="K2995">
        <v>0</v>
      </c>
      <c r="L2995">
        <v>144</v>
      </c>
      <c r="M2995">
        <v>30</v>
      </c>
      <c r="N2995">
        <v>0</v>
      </c>
      <c r="O2995">
        <v>0</v>
      </c>
      <c r="P2995">
        <v>0</v>
      </c>
      <c r="Q2995" t="s">
        <v>1171</v>
      </c>
      <c r="T2995" t="s">
        <v>1259</v>
      </c>
      <c r="U2995" t="s">
        <v>153</v>
      </c>
      <c r="V2995" t="s">
        <v>38</v>
      </c>
      <c r="W2995" t="s">
        <v>39</v>
      </c>
      <c r="Y2995">
        <v>2018</v>
      </c>
      <c r="Z2995">
        <v>1</v>
      </c>
      <c r="AA2995" t="s">
        <v>474</v>
      </c>
      <c r="AB2995" t="s">
        <v>69</v>
      </c>
      <c r="AC2995" s="1">
        <v>43490</v>
      </c>
      <c r="AE2995" t="s">
        <v>41</v>
      </c>
    </row>
    <row r="2996" spans="1:31" x14ac:dyDescent="0.25">
      <c r="A2996">
        <v>2019</v>
      </c>
      <c r="B2996">
        <v>3</v>
      </c>
      <c r="C2996">
        <v>23</v>
      </c>
      <c r="D2996">
        <v>1</v>
      </c>
      <c r="E2996">
        <v>1</v>
      </c>
      <c r="F2996">
        <v>0</v>
      </c>
      <c r="G2996">
        <v>2808126</v>
      </c>
      <c r="H2996" t="s">
        <v>1321</v>
      </c>
      <c r="I2996" t="s">
        <v>1322</v>
      </c>
      <c r="J2996" t="s">
        <v>1257</v>
      </c>
      <c r="K2996">
        <v>0</v>
      </c>
      <c r="L2996">
        <v>144</v>
      </c>
      <c r="M2996">
        <v>30</v>
      </c>
      <c r="N2996">
        <v>0</v>
      </c>
      <c r="O2996">
        <v>0</v>
      </c>
      <c r="P2996">
        <v>0</v>
      </c>
      <c r="Q2996" t="s">
        <v>1172</v>
      </c>
      <c r="T2996" t="s">
        <v>1259</v>
      </c>
      <c r="U2996" t="s">
        <v>153</v>
      </c>
      <c r="V2996" t="s">
        <v>38</v>
      </c>
      <c r="W2996" t="s">
        <v>39</v>
      </c>
      <c r="Y2996">
        <v>2018</v>
      </c>
      <c r="Z2996">
        <v>1</v>
      </c>
      <c r="AA2996" t="s">
        <v>474</v>
      </c>
      <c r="AB2996" t="s">
        <v>69</v>
      </c>
      <c r="AC2996" s="1">
        <v>43490</v>
      </c>
      <c r="AE2996" t="s">
        <v>41</v>
      </c>
    </row>
    <row r="2997" spans="1:31" x14ac:dyDescent="0.25">
      <c r="A2997">
        <v>2019</v>
      </c>
      <c r="B2997">
        <v>3</v>
      </c>
      <c r="C2997">
        <v>23</v>
      </c>
      <c r="D2997">
        <v>1</v>
      </c>
      <c r="E2997">
        <v>1</v>
      </c>
      <c r="F2997">
        <v>0</v>
      </c>
      <c r="G2997">
        <v>2808126</v>
      </c>
      <c r="H2997" t="s">
        <v>1321</v>
      </c>
      <c r="I2997" t="s">
        <v>1322</v>
      </c>
      <c r="J2997" t="s">
        <v>1257</v>
      </c>
      <c r="K2997">
        <v>0</v>
      </c>
      <c r="L2997">
        <v>144</v>
      </c>
      <c r="M2997">
        <v>30</v>
      </c>
      <c r="N2997">
        <v>0</v>
      </c>
      <c r="O2997">
        <v>0</v>
      </c>
      <c r="P2997">
        <v>0</v>
      </c>
      <c r="Q2997" t="s">
        <v>49</v>
      </c>
      <c r="T2997" t="s">
        <v>1259</v>
      </c>
      <c r="U2997" t="s">
        <v>153</v>
      </c>
      <c r="V2997" t="s">
        <v>1059</v>
      </c>
      <c r="W2997" t="s">
        <v>39</v>
      </c>
      <c r="Y2997">
        <v>2018</v>
      </c>
      <c r="Z2997">
        <v>1</v>
      </c>
      <c r="AA2997" t="s">
        <v>474</v>
      </c>
      <c r="AB2997" t="s">
        <v>69</v>
      </c>
      <c r="AC2997" s="1">
        <v>43491</v>
      </c>
      <c r="AE2997" t="s">
        <v>41</v>
      </c>
    </row>
    <row r="2998" spans="1:31" x14ac:dyDescent="0.25">
      <c r="A2998">
        <v>2019</v>
      </c>
      <c r="B2998">
        <v>3</v>
      </c>
      <c r="C2998">
        <v>23</v>
      </c>
      <c r="D2998">
        <v>1</v>
      </c>
      <c r="E2998">
        <v>1</v>
      </c>
      <c r="F2998">
        <v>0</v>
      </c>
      <c r="G2998">
        <v>2808126</v>
      </c>
      <c r="H2998" t="s">
        <v>1321</v>
      </c>
      <c r="I2998" t="s">
        <v>1322</v>
      </c>
      <c r="J2998" t="s">
        <v>1257</v>
      </c>
      <c r="K2998">
        <v>0</v>
      </c>
      <c r="L2998">
        <v>144</v>
      </c>
      <c r="M2998">
        <v>30</v>
      </c>
      <c r="N2998">
        <v>0</v>
      </c>
      <c r="O2998">
        <v>0</v>
      </c>
      <c r="P2998">
        <v>0</v>
      </c>
      <c r="Q2998" t="s">
        <v>1261</v>
      </c>
      <c r="T2998" t="s">
        <v>1259</v>
      </c>
      <c r="U2998" t="s">
        <v>153</v>
      </c>
      <c r="V2998" t="s">
        <v>38</v>
      </c>
      <c r="W2998" t="s">
        <v>39</v>
      </c>
      <c r="Y2998">
        <v>2018</v>
      </c>
      <c r="Z2998">
        <v>1</v>
      </c>
      <c r="AA2998" t="s">
        <v>474</v>
      </c>
      <c r="AB2998" t="s">
        <v>69</v>
      </c>
      <c r="AC2998" s="1">
        <v>43490</v>
      </c>
      <c r="AE2998" t="s">
        <v>41</v>
      </c>
    </row>
    <row r="2999" spans="1:31" x14ac:dyDescent="0.25">
      <c r="A2999">
        <v>2019</v>
      </c>
      <c r="B2999">
        <v>3</v>
      </c>
      <c r="C2999">
        <v>23</v>
      </c>
      <c r="D2999">
        <v>1</v>
      </c>
      <c r="E2999">
        <v>1</v>
      </c>
      <c r="F2999">
        <v>0</v>
      </c>
      <c r="G2999">
        <v>2895697</v>
      </c>
      <c r="H2999" t="s">
        <v>1323</v>
      </c>
      <c r="I2999" t="s">
        <v>1324</v>
      </c>
      <c r="J2999" t="s">
        <v>1257</v>
      </c>
      <c r="K2999">
        <f>O2999+O3000+O3001+O3002+O3003+O3004+O3005</f>
        <v>2112562</v>
      </c>
      <c r="L2999">
        <v>144</v>
      </c>
      <c r="M2999">
        <v>30</v>
      </c>
      <c r="N2999" t="s">
        <v>1176</v>
      </c>
      <c r="O2999">
        <v>2112562</v>
      </c>
      <c r="P2999">
        <v>1920510</v>
      </c>
      <c r="Q2999" t="s">
        <v>1258</v>
      </c>
      <c r="T2999" t="s">
        <v>1259</v>
      </c>
      <c r="U2999">
        <v>0</v>
      </c>
      <c r="V2999" t="s">
        <v>286</v>
      </c>
      <c r="W2999" t="s">
        <v>39</v>
      </c>
      <c r="Y2999">
        <v>2017</v>
      </c>
      <c r="Z2999">
        <v>1</v>
      </c>
      <c r="AA2999" t="s">
        <v>474</v>
      </c>
      <c r="AB2999" t="s">
        <v>69</v>
      </c>
      <c r="AC2999" s="1">
        <v>43490</v>
      </c>
      <c r="AE2999" t="s">
        <v>41</v>
      </c>
    </row>
    <row r="3000" spans="1:31" x14ac:dyDescent="0.25">
      <c r="A3000">
        <v>2019</v>
      </c>
      <c r="B3000">
        <v>3</v>
      </c>
      <c r="C3000">
        <v>23</v>
      </c>
      <c r="D3000">
        <v>1</v>
      </c>
      <c r="E3000">
        <v>1</v>
      </c>
      <c r="F3000">
        <v>0</v>
      </c>
      <c r="G3000">
        <v>2895697</v>
      </c>
      <c r="H3000" t="s">
        <v>1323</v>
      </c>
      <c r="I3000" t="s">
        <v>1324</v>
      </c>
      <c r="J3000" t="s">
        <v>1257</v>
      </c>
      <c r="K3000">
        <v>0</v>
      </c>
      <c r="L3000">
        <v>144</v>
      </c>
      <c r="M3000">
        <v>30</v>
      </c>
      <c r="N3000">
        <v>0</v>
      </c>
      <c r="O3000">
        <v>0</v>
      </c>
      <c r="P3000">
        <v>0</v>
      </c>
      <c r="Q3000" t="s">
        <v>46</v>
      </c>
      <c r="T3000" t="s">
        <v>1259</v>
      </c>
      <c r="U3000">
        <v>0</v>
      </c>
      <c r="V3000" t="s">
        <v>286</v>
      </c>
      <c r="W3000" t="s">
        <v>39</v>
      </c>
      <c r="Y3000">
        <v>2017</v>
      </c>
      <c r="Z3000">
        <v>1</v>
      </c>
      <c r="AA3000" t="s">
        <v>474</v>
      </c>
      <c r="AB3000" t="s">
        <v>69</v>
      </c>
      <c r="AC3000" s="1">
        <v>43490</v>
      </c>
      <c r="AE3000" t="s">
        <v>41</v>
      </c>
    </row>
    <row r="3001" spans="1:31" x14ac:dyDescent="0.25">
      <c r="A3001">
        <v>2019</v>
      </c>
      <c r="B3001">
        <v>3</v>
      </c>
      <c r="C3001">
        <v>23</v>
      </c>
      <c r="D3001">
        <v>1</v>
      </c>
      <c r="E3001">
        <v>1</v>
      </c>
      <c r="F3001">
        <v>0</v>
      </c>
      <c r="G3001">
        <v>2895697</v>
      </c>
      <c r="H3001" t="s">
        <v>1323</v>
      </c>
      <c r="I3001" t="s">
        <v>1324</v>
      </c>
      <c r="J3001" t="s">
        <v>1257</v>
      </c>
      <c r="K3001">
        <v>0</v>
      </c>
      <c r="L3001">
        <v>144</v>
      </c>
      <c r="M3001">
        <v>30</v>
      </c>
      <c r="N3001">
        <v>0</v>
      </c>
      <c r="O3001">
        <v>0</v>
      </c>
      <c r="P3001">
        <v>0</v>
      </c>
      <c r="Q3001" t="s">
        <v>1170</v>
      </c>
      <c r="T3001" t="s">
        <v>1259</v>
      </c>
      <c r="U3001">
        <v>0</v>
      </c>
      <c r="V3001" t="s">
        <v>286</v>
      </c>
      <c r="W3001" t="s">
        <v>39</v>
      </c>
      <c r="Y3001">
        <v>2017</v>
      </c>
      <c r="Z3001">
        <v>1</v>
      </c>
      <c r="AA3001" t="s">
        <v>474</v>
      </c>
      <c r="AB3001" t="s">
        <v>69</v>
      </c>
      <c r="AC3001" s="1">
        <v>43490</v>
      </c>
      <c r="AE3001" t="s">
        <v>41</v>
      </c>
    </row>
    <row r="3002" spans="1:31" x14ac:dyDescent="0.25">
      <c r="A3002">
        <v>2019</v>
      </c>
      <c r="B3002">
        <v>3</v>
      </c>
      <c r="C3002">
        <v>23</v>
      </c>
      <c r="D3002">
        <v>1</v>
      </c>
      <c r="E3002">
        <v>1</v>
      </c>
      <c r="F3002">
        <v>0</v>
      </c>
      <c r="G3002">
        <v>2895697</v>
      </c>
      <c r="H3002" t="s">
        <v>1323</v>
      </c>
      <c r="I3002" t="s">
        <v>1324</v>
      </c>
      <c r="J3002" t="s">
        <v>1257</v>
      </c>
      <c r="K3002">
        <v>0</v>
      </c>
      <c r="L3002">
        <v>144</v>
      </c>
      <c r="M3002">
        <v>30</v>
      </c>
      <c r="N3002">
        <v>0</v>
      </c>
      <c r="O3002">
        <v>0</v>
      </c>
      <c r="P3002">
        <v>0</v>
      </c>
      <c r="Q3002" t="s">
        <v>1171</v>
      </c>
      <c r="T3002" t="s">
        <v>1259</v>
      </c>
      <c r="U3002">
        <v>0</v>
      </c>
      <c r="V3002" t="s">
        <v>286</v>
      </c>
      <c r="W3002" t="s">
        <v>39</v>
      </c>
      <c r="Y3002">
        <v>2017</v>
      </c>
      <c r="Z3002">
        <v>1</v>
      </c>
      <c r="AA3002" t="s">
        <v>474</v>
      </c>
      <c r="AB3002" t="s">
        <v>69</v>
      </c>
      <c r="AC3002" s="1">
        <v>43490</v>
      </c>
      <c r="AE3002" t="s">
        <v>41</v>
      </c>
    </row>
    <row r="3003" spans="1:31" x14ac:dyDescent="0.25">
      <c r="A3003">
        <v>2019</v>
      </c>
      <c r="B3003">
        <v>3</v>
      </c>
      <c r="C3003">
        <v>23</v>
      </c>
      <c r="D3003">
        <v>1</v>
      </c>
      <c r="E3003">
        <v>1</v>
      </c>
      <c r="F3003">
        <v>0</v>
      </c>
      <c r="G3003">
        <v>2895697</v>
      </c>
      <c r="H3003" t="s">
        <v>1323</v>
      </c>
      <c r="I3003" t="s">
        <v>1324</v>
      </c>
      <c r="J3003" t="s">
        <v>1257</v>
      </c>
      <c r="K3003">
        <v>0</v>
      </c>
      <c r="L3003">
        <v>232</v>
      </c>
      <c r="M3003">
        <v>30</v>
      </c>
      <c r="N3003">
        <v>0</v>
      </c>
      <c r="O3003">
        <v>0</v>
      </c>
      <c r="P3003">
        <v>0</v>
      </c>
      <c r="Q3003" t="s">
        <v>49</v>
      </c>
      <c r="T3003" t="s">
        <v>1259</v>
      </c>
      <c r="U3003">
        <v>0</v>
      </c>
      <c r="V3003" t="s">
        <v>286</v>
      </c>
      <c r="W3003" t="s">
        <v>39</v>
      </c>
      <c r="Y3003">
        <v>2017</v>
      </c>
      <c r="Z3003">
        <v>1</v>
      </c>
      <c r="AA3003" t="s">
        <v>474</v>
      </c>
      <c r="AB3003" t="s">
        <v>69</v>
      </c>
      <c r="AC3003" s="1">
        <v>43490</v>
      </c>
      <c r="AE3003" t="s">
        <v>41</v>
      </c>
    </row>
    <row r="3004" spans="1:31" x14ac:dyDescent="0.25">
      <c r="A3004">
        <v>2019</v>
      </c>
      <c r="B3004">
        <v>3</v>
      </c>
      <c r="C3004">
        <v>23</v>
      </c>
      <c r="D3004">
        <v>1</v>
      </c>
      <c r="E3004">
        <v>1</v>
      </c>
      <c r="F3004">
        <v>0</v>
      </c>
      <c r="G3004">
        <v>2895697</v>
      </c>
      <c r="H3004" t="s">
        <v>1323</v>
      </c>
      <c r="I3004" t="s">
        <v>1324</v>
      </c>
      <c r="J3004" t="s">
        <v>1257</v>
      </c>
      <c r="K3004">
        <v>0</v>
      </c>
      <c r="L3004">
        <v>144</v>
      </c>
      <c r="M3004">
        <v>30</v>
      </c>
      <c r="N3004">
        <v>0</v>
      </c>
      <c r="O3004">
        <v>0</v>
      </c>
      <c r="P3004">
        <v>0</v>
      </c>
      <c r="Q3004" t="s">
        <v>49</v>
      </c>
      <c r="T3004" t="s">
        <v>1259</v>
      </c>
      <c r="U3004">
        <v>0</v>
      </c>
      <c r="V3004" t="s">
        <v>286</v>
      </c>
      <c r="W3004" t="s">
        <v>39</v>
      </c>
      <c r="Y3004">
        <v>2017</v>
      </c>
      <c r="Z3004">
        <v>1</v>
      </c>
      <c r="AA3004" t="s">
        <v>474</v>
      </c>
      <c r="AB3004" t="s">
        <v>69</v>
      </c>
      <c r="AC3004" s="1">
        <v>43490</v>
      </c>
      <c r="AE3004" t="s">
        <v>41</v>
      </c>
    </row>
    <row r="3005" spans="1:31" x14ac:dyDescent="0.25">
      <c r="A3005">
        <v>2019</v>
      </c>
      <c r="B3005">
        <v>3</v>
      </c>
      <c r="C3005">
        <v>23</v>
      </c>
      <c r="D3005">
        <v>1</v>
      </c>
      <c r="E3005">
        <v>1</v>
      </c>
      <c r="F3005">
        <v>0</v>
      </c>
      <c r="G3005">
        <v>2895697</v>
      </c>
      <c r="H3005" t="s">
        <v>1323</v>
      </c>
      <c r="I3005" t="s">
        <v>1324</v>
      </c>
      <c r="J3005" t="s">
        <v>1257</v>
      </c>
      <c r="K3005">
        <v>0</v>
      </c>
      <c r="L3005">
        <v>144</v>
      </c>
      <c r="M3005">
        <v>30</v>
      </c>
      <c r="N3005">
        <v>0</v>
      </c>
      <c r="O3005">
        <v>0</v>
      </c>
      <c r="P3005">
        <v>0</v>
      </c>
      <c r="Q3005" t="s">
        <v>1261</v>
      </c>
      <c r="T3005" t="s">
        <v>1259</v>
      </c>
      <c r="U3005">
        <v>0</v>
      </c>
      <c r="V3005" t="s">
        <v>286</v>
      </c>
      <c r="W3005" t="s">
        <v>39</v>
      </c>
      <c r="Y3005">
        <v>2017</v>
      </c>
      <c r="Z3005">
        <v>1</v>
      </c>
      <c r="AA3005" t="s">
        <v>474</v>
      </c>
      <c r="AB3005" t="s">
        <v>69</v>
      </c>
      <c r="AC3005" s="1">
        <v>43490</v>
      </c>
      <c r="AE3005" t="s">
        <v>41</v>
      </c>
    </row>
    <row r="3006" spans="1:31" x14ac:dyDescent="0.25">
      <c r="A3006">
        <v>2019</v>
      </c>
      <c r="B3006">
        <v>3</v>
      </c>
      <c r="C3006">
        <v>23</v>
      </c>
      <c r="D3006">
        <v>1</v>
      </c>
      <c r="E3006">
        <v>1</v>
      </c>
      <c r="F3006">
        <v>0</v>
      </c>
      <c r="G3006">
        <v>3033079</v>
      </c>
      <c r="H3006" t="s">
        <v>1325</v>
      </c>
      <c r="I3006" t="s">
        <v>1326</v>
      </c>
      <c r="J3006" t="s">
        <v>1257</v>
      </c>
      <c r="K3006">
        <f>O3006+O3007+O3008+O3009+O3010+O3011+O3012</f>
        <v>2666373</v>
      </c>
      <c r="L3006">
        <v>144</v>
      </c>
      <c r="M3006">
        <v>30</v>
      </c>
      <c r="N3006" t="s">
        <v>1176</v>
      </c>
      <c r="O3006">
        <v>2112562</v>
      </c>
      <c r="P3006">
        <v>2054946</v>
      </c>
      <c r="Q3006" t="s">
        <v>1258</v>
      </c>
      <c r="T3006" t="s">
        <v>1259</v>
      </c>
      <c r="U3006" t="s">
        <v>139</v>
      </c>
      <c r="V3006" t="s">
        <v>1067</v>
      </c>
      <c r="W3006" t="s">
        <v>39</v>
      </c>
      <c r="Y3006">
        <v>2018</v>
      </c>
      <c r="Z3006">
        <v>1</v>
      </c>
      <c r="AA3006" t="s">
        <v>474</v>
      </c>
      <c r="AB3006" t="s">
        <v>69</v>
      </c>
      <c r="AC3006" s="1">
        <v>43490</v>
      </c>
      <c r="AE3006" t="s">
        <v>41</v>
      </c>
    </row>
    <row r="3007" spans="1:31" x14ac:dyDescent="0.25">
      <c r="A3007">
        <v>2019</v>
      </c>
      <c r="B3007">
        <v>3</v>
      </c>
      <c r="C3007">
        <v>23</v>
      </c>
      <c r="D3007">
        <v>1</v>
      </c>
      <c r="E3007">
        <v>1</v>
      </c>
      <c r="F3007">
        <v>0</v>
      </c>
      <c r="G3007">
        <v>3033079</v>
      </c>
      <c r="H3007" t="s">
        <v>1325</v>
      </c>
      <c r="I3007" t="s">
        <v>1326</v>
      </c>
      <c r="J3007" t="s">
        <v>1257</v>
      </c>
      <c r="K3007">
        <v>0</v>
      </c>
      <c r="L3007">
        <v>144</v>
      </c>
      <c r="M3007">
        <v>30</v>
      </c>
      <c r="N3007">
        <v>0</v>
      </c>
      <c r="O3007">
        <v>0</v>
      </c>
      <c r="P3007">
        <v>0</v>
      </c>
      <c r="Q3007" t="s">
        <v>46</v>
      </c>
      <c r="T3007" t="s">
        <v>1259</v>
      </c>
      <c r="U3007" t="s">
        <v>139</v>
      </c>
      <c r="V3007" t="s">
        <v>1067</v>
      </c>
      <c r="W3007" t="s">
        <v>39</v>
      </c>
      <c r="Y3007">
        <v>2018</v>
      </c>
      <c r="Z3007">
        <v>1</v>
      </c>
      <c r="AA3007" t="s">
        <v>474</v>
      </c>
      <c r="AB3007" t="s">
        <v>69</v>
      </c>
      <c r="AC3007" s="1">
        <v>43490</v>
      </c>
      <c r="AE3007" t="s">
        <v>41</v>
      </c>
    </row>
    <row r="3008" spans="1:31" x14ac:dyDescent="0.25">
      <c r="A3008">
        <v>2019</v>
      </c>
      <c r="B3008">
        <v>3</v>
      </c>
      <c r="C3008">
        <v>23</v>
      </c>
      <c r="D3008">
        <v>1</v>
      </c>
      <c r="E3008">
        <v>1</v>
      </c>
      <c r="F3008">
        <v>0</v>
      </c>
      <c r="G3008">
        <v>3033079</v>
      </c>
      <c r="H3008" t="s">
        <v>1325</v>
      </c>
      <c r="I3008" t="s">
        <v>1326</v>
      </c>
      <c r="J3008" t="s">
        <v>1257</v>
      </c>
      <c r="K3008">
        <v>0</v>
      </c>
      <c r="L3008">
        <v>144</v>
      </c>
      <c r="M3008">
        <v>30</v>
      </c>
      <c r="N3008">
        <v>0</v>
      </c>
      <c r="O3008">
        <v>0</v>
      </c>
      <c r="P3008">
        <v>0</v>
      </c>
      <c r="Q3008" t="s">
        <v>1170</v>
      </c>
      <c r="T3008" t="s">
        <v>1259</v>
      </c>
      <c r="U3008" t="s">
        <v>139</v>
      </c>
      <c r="V3008" t="s">
        <v>1067</v>
      </c>
      <c r="W3008" t="s">
        <v>39</v>
      </c>
      <c r="Y3008">
        <v>2018</v>
      </c>
      <c r="Z3008">
        <v>1</v>
      </c>
      <c r="AA3008" t="s">
        <v>474</v>
      </c>
      <c r="AB3008" t="s">
        <v>69</v>
      </c>
      <c r="AC3008" s="1">
        <v>43490</v>
      </c>
      <c r="AE3008" t="s">
        <v>41</v>
      </c>
    </row>
    <row r="3009" spans="1:31" x14ac:dyDescent="0.25">
      <c r="A3009">
        <v>2019</v>
      </c>
      <c r="B3009">
        <v>3</v>
      </c>
      <c r="C3009">
        <v>23</v>
      </c>
      <c r="D3009">
        <v>1</v>
      </c>
      <c r="E3009">
        <v>1</v>
      </c>
      <c r="F3009">
        <v>0</v>
      </c>
      <c r="G3009">
        <v>3033079</v>
      </c>
      <c r="H3009" t="s">
        <v>1325</v>
      </c>
      <c r="I3009" t="s">
        <v>1326</v>
      </c>
      <c r="J3009" t="s">
        <v>1257</v>
      </c>
      <c r="K3009">
        <v>0</v>
      </c>
      <c r="L3009">
        <v>144</v>
      </c>
      <c r="M3009">
        <v>30</v>
      </c>
      <c r="N3009">
        <v>0</v>
      </c>
      <c r="O3009">
        <v>465788</v>
      </c>
      <c r="P3009">
        <v>465788</v>
      </c>
      <c r="Q3009" t="s">
        <v>1171</v>
      </c>
      <c r="T3009" t="s">
        <v>1259</v>
      </c>
      <c r="U3009" t="s">
        <v>139</v>
      </c>
      <c r="V3009" t="s">
        <v>1067</v>
      </c>
      <c r="W3009" t="s">
        <v>39</v>
      </c>
      <c r="Y3009">
        <v>2018</v>
      </c>
      <c r="Z3009">
        <v>1</v>
      </c>
      <c r="AA3009" t="s">
        <v>474</v>
      </c>
      <c r="AB3009" t="s">
        <v>69</v>
      </c>
      <c r="AC3009" s="1">
        <v>43490</v>
      </c>
      <c r="AE3009" t="s">
        <v>41</v>
      </c>
    </row>
    <row r="3010" spans="1:31" x14ac:dyDescent="0.25">
      <c r="A3010">
        <v>2019</v>
      </c>
      <c r="B3010">
        <v>3</v>
      </c>
      <c r="C3010">
        <v>23</v>
      </c>
      <c r="D3010">
        <v>1</v>
      </c>
      <c r="E3010">
        <v>1</v>
      </c>
      <c r="F3010">
        <v>0</v>
      </c>
      <c r="G3010">
        <v>3033079</v>
      </c>
      <c r="H3010" t="s">
        <v>1325</v>
      </c>
      <c r="I3010" t="s">
        <v>1326</v>
      </c>
      <c r="J3010" t="s">
        <v>1257</v>
      </c>
      <c r="K3010">
        <v>0</v>
      </c>
      <c r="L3010">
        <v>144</v>
      </c>
      <c r="M3010">
        <v>30</v>
      </c>
      <c r="N3010">
        <v>0</v>
      </c>
      <c r="O3010">
        <v>88023</v>
      </c>
      <c r="P3010">
        <v>85623</v>
      </c>
      <c r="Q3010" t="s">
        <v>1172</v>
      </c>
      <c r="T3010" t="s">
        <v>1259</v>
      </c>
      <c r="U3010" t="s">
        <v>139</v>
      </c>
      <c r="V3010" t="s">
        <v>1067</v>
      </c>
      <c r="W3010" t="s">
        <v>39</v>
      </c>
      <c r="Y3010">
        <v>2018</v>
      </c>
      <c r="Z3010">
        <v>1</v>
      </c>
      <c r="AA3010" t="s">
        <v>474</v>
      </c>
      <c r="AB3010" t="s">
        <v>69</v>
      </c>
      <c r="AC3010" s="1">
        <v>43490</v>
      </c>
      <c r="AE3010" t="s">
        <v>41</v>
      </c>
    </row>
    <row r="3011" spans="1:31" x14ac:dyDescent="0.25">
      <c r="A3011">
        <v>2019</v>
      </c>
      <c r="B3011">
        <v>3</v>
      </c>
      <c r="C3011">
        <v>23</v>
      </c>
      <c r="D3011">
        <v>1</v>
      </c>
      <c r="E3011">
        <v>1</v>
      </c>
      <c r="F3011">
        <v>0</v>
      </c>
      <c r="G3011">
        <v>3033079</v>
      </c>
      <c r="H3011" t="s">
        <v>1325</v>
      </c>
      <c r="I3011" t="s">
        <v>1326</v>
      </c>
      <c r="J3011" t="s">
        <v>1257</v>
      </c>
      <c r="K3011">
        <v>0</v>
      </c>
      <c r="L3011">
        <v>232</v>
      </c>
      <c r="M3011">
        <v>30</v>
      </c>
      <c r="N3011">
        <v>0</v>
      </c>
      <c r="O3011">
        <v>0</v>
      </c>
      <c r="P3011">
        <v>0</v>
      </c>
      <c r="Q3011" t="s">
        <v>49</v>
      </c>
      <c r="T3011" t="s">
        <v>1259</v>
      </c>
      <c r="U3011" t="s">
        <v>139</v>
      </c>
      <c r="V3011" t="s">
        <v>1067</v>
      </c>
      <c r="W3011" t="s">
        <v>39</v>
      </c>
      <c r="Y3011">
        <v>2018</v>
      </c>
      <c r="Z3011">
        <v>1</v>
      </c>
      <c r="AA3011" t="s">
        <v>474</v>
      </c>
      <c r="AB3011" t="s">
        <v>69</v>
      </c>
      <c r="AC3011" s="1">
        <v>43490</v>
      </c>
      <c r="AE3011" t="s">
        <v>41</v>
      </c>
    </row>
    <row r="3012" spans="1:31" x14ac:dyDescent="0.25">
      <c r="A3012">
        <v>2019</v>
      </c>
      <c r="B3012">
        <v>3</v>
      </c>
      <c r="C3012">
        <v>23</v>
      </c>
      <c r="D3012">
        <v>1</v>
      </c>
      <c r="E3012">
        <v>1</v>
      </c>
      <c r="F3012">
        <v>0</v>
      </c>
      <c r="G3012">
        <v>3033079</v>
      </c>
      <c r="H3012" t="s">
        <v>1325</v>
      </c>
      <c r="I3012" t="s">
        <v>1326</v>
      </c>
      <c r="J3012" t="s">
        <v>1257</v>
      </c>
      <c r="K3012">
        <v>0</v>
      </c>
      <c r="L3012">
        <v>144</v>
      </c>
      <c r="M3012">
        <v>30</v>
      </c>
      <c r="N3012">
        <v>0</v>
      </c>
      <c r="O3012">
        <v>0</v>
      </c>
      <c r="P3012">
        <v>0</v>
      </c>
      <c r="Q3012" t="s">
        <v>1261</v>
      </c>
      <c r="T3012" t="s">
        <v>1259</v>
      </c>
      <c r="U3012" t="s">
        <v>139</v>
      </c>
      <c r="V3012" t="s">
        <v>1067</v>
      </c>
      <c r="W3012" t="s">
        <v>39</v>
      </c>
      <c r="Y3012">
        <v>2018</v>
      </c>
      <c r="Z3012">
        <v>1</v>
      </c>
      <c r="AA3012" t="s">
        <v>474</v>
      </c>
      <c r="AB3012" t="s">
        <v>69</v>
      </c>
      <c r="AC3012" s="1">
        <v>43490</v>
      </c>
      <c r="AE3012" t="s">
        <v>41</v>
      </c>
    </row>
    <row r="3013" spans="1:31" x14ac:dyDescent="0.25">
      <c r="A3013">
        <v>2019</v>
      </c>
      <c r="B3013">
        <v>3</v>
      </c>
      <c r="C3013">
        <v>23</v>
      </c>
      <c r="D3013">
        <v>1</v>
      </c>
      <c r="E3013">
        <v>1</v>
      </c>
      <c r="F3013">
        <v>0</v>
      </c>
      <c r="G3013">
        <v>3359036</v>
      </c>
      <c r="H3013" t="s">
        <v>1327</v>
      </c>
      <c r="I3013" t="s">
        <v>1328</v>
      </c>
      <c r="J3013" t="s">
        <v>1257</v>
      </c>
      <c r="K3013">
        <f>O3013+O3014+O3015+O3016+O3017+O3018+O3019</f>
        <v>2400000</v>
      </c>
      <c r="L3013">
        <v>144</v>
      </c>
      <c r="M3013">
        <v>30</v>
      </c>
      <c r="N3013" t="s">
        <v>1176</v>
      </c>
      <c r="O3013">
        <v>2400000</v>
      </c>
      <c r="P3013">
        <v>2181818</v>
      </c>
      <c r="Q3013" t="s">
        <v>1258</v>
      </c>
      <c r="T3013" t="s">
        <v>1259</v>
      </c>
      <c r="U3013" t="s">
        <v>109</v>
      </c>
      <c r="V3013" t="s">
        <v>286</v>
      </c>
      <c r="W3013" t="s">
        <v>39</v>
      </c>
      <c r="Y3013">
        <v>2009</v>
      </c>
      <c r="Z3013">
        <v>1</v>
      </c>
      <c r="AA3013" t="s">
        <v>474</v>
      </c>
      <c r="AB3013" t="s">
        <v>69</v>
      </c>
      <c r="AC3013" s="1">
        <v>43490</v>
      </c>
      <c r="AE3013" t="s">
        <v>41</v>
      </c>
    </row>
    <row r="3014" spans="1:31" x14ac:dyDescent="0.25">
      <c r="A3014">
        <v>2019</v>
      </c>
      <c r="B3014">
        <v>3</v>
      </c>
      <c r="C3014">
        <v>23</v>
      </c>
      <c r="D3014">
        <v>1</v>
      </c>
      <c r="E3014">
        <v>1</v>
      </c>
      <c r="F3014">
        <v>0</v>
      </c>
      <c r="G3014">
        <v>3359036</v>
      </c>
      <c r="H3014" t="s">
        <v>1327</v>
      </c>
      <c r="I3014" t="s">
        <v>1328</v>
      </c>
      <c r="J3014" t="s">
        <v>1257</v>
      </c>
      <c r="K3014">
        <v>0</v>
      </c>
      <c r="L3014">
        <v>144</v>
      </c>
      <c r="M3014">
        <v>30</v>
      </c>
      <c r="N3014">
        <v>0</v>
      </c>
      <c r="O3014">
        <v>0</v>
      </c>
      <c r="P3014">
        <v>0</v>
      </c>
      <c r="Q3014" t="s">
        <v>46</v>
      </c>
      <c r="T3014" t="s">
        <v>1259</v>
      </c>
      <c r="U3014" t="s">
        <v>109</v>
      </c>
      <c r="V3014" t="s">
        <v>286</v>
      </c>
      <c r="W3014" t="s">
        <v>39</v>
      </c>
      <c r="Y3014">
        <v>2009</v>
      </c>
      <c r="Z3014">
        <v>1</v>
      </c>
      <c r="AA3014" t="s">
        <v>474</v>
      </c>
      <c r="AB3014" t="s">
        <v>69</v>
      </c>
      <c r="AC3014" s="1">
        <v>43490</v>
      </c>
      <c r="AE3014" t="s">
        <v>41</v>
      </c>
    </row>
    <row r="3015" spans="1:31" x14ac:dyDescent="0.25">
      <c r="A3015">
        <v>2019</v>
      </c>
      <c r="B3015">
        <v>3</v>
      </c>
      <c r="C3015">
        <v>23</v>
      </c>
      <c r="D3015">
        <v>1</v>
      </c>
      <c r="E3015">
        <v>1</v>
      </c>
      <c r="F3015">
        <v>0</v>
      </c>
      <c r="G3015">
        <v>3359036</v>
      </c>
      <c r="H3015" t="s">
        <v>1327</v>
      </c>
      <c r="I3015" t="s">
        <v>1328</v>
      </c>
      <c r="J3015" t="s">
        <v>1257</v>
      </c>
      <c r="K3015">
        <v>0</v>
      </c>
      <c r="L3015">
        <v>144</v>
      </c>
      <c r="M3015">
        <v>30</v>
      </c>
      <c r="N3015">
        <v>0</v>
      </c>
      <c r="O3015">
        <v>0</v>
      </c>
      <c r="P3015">
        <v>0</v>
      </c>
      <c r="Q3015" t="s">
        <v>1170</v>
      </c>
      <c r="T3015" t="s">
        <v>1259</v>
      </c>
      <c r="U3015" t="s">
        <v>109</v>
      </c>
      <c r="V3015" t="s">
        <v>286</v>
      </c>
      <c r="W3015" t="s">
        <v>39</v>
      </c>
      <c r="Y3015">
        <v>2009</v>
      </c>
      <c r="Z3015">
        <v>1</v>
      </c>
      <c r="AA3015" t="s">
        <v>474</v>
      </c>
      <c r="AB3015" t="s">
        <v>69</v>
      </c>
      <c r="AC3015" s="1">
        <v>43490</v>
      </c>
      <c r="AE3015" t="s">
        <v>41</v>
      </c>
    </row>
    <row r="3016" spans="1:31" x14ac:dyDescent="0.25">
      <c r="A3016">
        <v>2019</v>
      </c>
      <c r="B3016">
        <v>3</v>
      </c>
      <c r="C3016">
        <v>23</v>
      </c>
      <c r="D3016">
        <v>1</v>
      </c>
      <c r="E3016">
        <v>1</v>
      </c>
      <c r="F3016">
        <v>0</v>
      </c>
      <c r="G3016">
        <v>3359036</v>
      </c>
      <c r="H3016" t="s">
        <v>1327</v>
      </c>
      <c r="I3016" t="s">
        <v>1328</v>
      </c>
      <c r="J3016" t="s">
        <v>1257</v>
      </c>
      <c r="K3016">
        <v>0</v>
      </c>
      <c r="L3016">
        <v>144</v>
      </c>
      <c r="M3016">
        <v>30</v>
      </c>
      <c r="N3016">
        <v>0</v>
      </c>
      <c r="O3016">
        <v>0</v>
      </c>
      <c r="P3016">
        <v>0</v>
      </c>
      <c r="Q3016" t="s">
        <v>1171</v>
      </c>
      <c r="T3016" t="s">
        <v>1259</v>
      </c>
      <c r="U3016" t="s">
        <v>109</v>
      </c>
      <c r="V3016" t="s">
        <v>286</v>
      </c>
      <c r="W3016" t="s">
        <v>39</v>
      </c>
      <c r="Y3016">
        <v>2009</v>
      </c>
      <c r="Z3016">
        <v>1</v>
      </c>
      <c r="AA3016" t="s">
        <v>474</v>
      </c>
      <c r="AB3016" t="s">
        <v>69</v>
      </c>
      <c r="AC3016" s="1">
        <v>43490</v>
      </c>
      <c r="AE3016" t="s">
        <v>41</v>
      </c>
    </row>
    <row r="3017" spans="1:31" x14ac:dyDescent="0.25">
      <c r="A3017">
        <v>2019</v>
      </c>
      <c r="B3017">
        <v>3</v>
      </c>
      <c r="C3017">
        <v>23</v>
      </c>
      <c r="D3017">
        <v>1</v>
      </c>
      <c r="E3017">
        <v>1</v>
      </c>
      <c r="F3017">
        <v>0</v>
      </c>
      <c r="G3017">
        <v>3359036</v>
      </c>
      <c r="H3017" t="s">
        <v>1327</v>
      </c>
      <c r="I3017" t="s">
        <v>1328</v>
      </c>
      <c r="J3017" t="s">
        <v>1257</v>
      </c>
      <c r="K3017">
        <v>0</v>
      </c>
      <c r="L3017">
        <v>144</v>
      </c>
      <c r="M3017">
        <v>30</v>
      </c>
      <c r="N3017">
        <v>0</v>
      </c>
      <c r="O3017">
        <v>0</v>
      </c>
      <c r="P3017">
        <v>0</v>
      </c>
      <c r="Q3017" t="s">
        <v>1172</v>
      </c>
      <c r="T3017" t="s">
        <v>1259</v>
      </c>
      <c r="U3017" t="s">
        <v>109</v>
      </c>
      <c r="V3017" t="s">
        <v>286</v>
      </c>
      <c r="W3017" t="s">
        <v>39</v>
      </c>
      <c r="Y3017">
        <v>2009</v>
      </c>
      <c r="Z3017">
        <v>1</v>
      </c>
      <c r="AA3017" t="s">
        <v>474</v>
      </c>
      <c r="AB3017" t="s">
        <v>69</v>
      </c>
      <c r="AC3017" s="1">
        <v>43490</v>
      </c>
      <c r="AE3017" t="s">
        <v>41</v>
      </c>
    </row>
    <row r="3018" spans="1:31" x14ac:dyDescent="0.25">
      <c r="A3018">
        <v>2019</v>
      </c>
      <c r="B3018">
        <v>3</v>
      </c>
      <c r="C3018">
        <v>23</v>
      </c>
      <c r="D3018">
        <v>1</v>
      </c>
      <c r="E3018">
        <v>1</v>
      </c>
      <c r="F3018">
        <v>0</v>
      </c>
      <c r="G3018">
        <v>3359036</v>
      </c>
      <c r="H3018" t="s">
        <v>1327</v>
      </c>
      <c r="I3018" t="s">
        <v>1328</v>
      </c>
      <c r="J3018" t="s">
        <v>1257</v>
      </c>
      <c r="K3018">
        <v>0</v>
      </c>
      <c r="L3018">
        <v>232</v>
      </c>
      <c r="M3018">
        <v>30</v>
      </c>
      <c r="N3018">
        <v>0</v>
      </c>
      <c r="O3018">
        <v>0</v>
      </c>
      <c r="P3018">
        <v>0</v>
      </c>
      <c r="Q3018" t="s">
        <v>49</v>
      </c>
      <c r="T3018" t="s">
        <v>1259</v>
      </c>
      <c r="U3018" t="s">
        <v>109</v>
      </c>
      <c r="V3018" t="s">
        <v>286</v>
      </c>
      <c r="W3018" t="s">
        <v>39</v>
      </c>
      <c r="Y3018">
        <v>2009</v>
      </c>
      <c r="Z3018">
        <v>1</v>
      </c>
      <c r="AA3018" t="s">
        <v>474</v>
      </c>
      <c r="AB3018" t="s">
        <v>69</v>
      </c>
      <c r="AC3018" s="1">
        <v>43490</v>
      </c>
      <c r="AE3018" t="s">
        <v>41</v>
      </c>
    </row>
    <row r="3019" spans="1:31" x14ac:dyDescent="0.25">
      <c r="A3019">
        <v>2019</v>
      </c>
      <c r="B3019">
        <v>3</v>
      </c>
      <c r="C3019">
        <v>23</v>
      </c>
      <c r="D3019">
        <v>1</v>
      </c>
      <c r="E3019">
        <v>1</v>
      </c>
      <c r="F3019">
        <v>0</v>
      </c>
      <c r="G3019">
        <v>3359036</v>
      </c>
      <c r="H3019" t="s">
        <v>1327</v>
      </c>
      <c r="I3019" t="s">
        <v>1328</v>
      </c>
      <c r="J3019" t="s">
        <v>1257</v>
      </c>
      <c r="K3019">
        <v>0</v>
      </c>
      <c r="L3019">
        <v>144</v>
      </c>
      <c r="M3019">
        <v>30</v>
      </c>
      <c r="N3019">
        <v>0</v>
      </c>
      <c r="O3019">
        <v>0</v>
      </c>
      <c r="P3019">
        <v>0</v>
      </c>
      <c r="Q3019" t="s">
        <v>1261</v>
      </c>
      <c r="T3019" t="s">
        <v>1259</v>
      </c>
      <c r="U3019" t="s">
        <v>109</v>
      </c>
      <c r="V3019" t="s">
        <v>286</v>
      </c>
      <c r="W3019" t="s">
        <v>39</v>
      </c>
      <c r="Y3019">
        <v>2009</v>
      </c>
      <c r="Z3019">
        <v>1</v>
      </c>
      <c r="AA3019" t="s">
        <v>474</v>
      </c>
      <c r="AB3019" t="s">
        <v>69</v>
      </c>
      <c r="AC3019" s="1">
        <v>43490</v>
      </c>
      <c r="AE3019" t="s">
        <v>41</v>
      </c>
    </row>
    <row r="3020" spans="1:31" x14ac:dyDescent="0.25">
      <c r="A3020">
        <v>2019</v>
      </c>
      <c r="B3020">
        <v>3</v>
      </c>
      <c r="C3020">
        <v>23</v>
      </c>
      <c r="D3020">
        <v>1</v>
      </c>
      <c r="E3020">
        <v>1</v>
      </c>
      <c r="F3020">
        <v>0</v>
      </c>
      <c r="G3020">
        <v>3396747</v>
      </c>
      <c r="H3020" t="s">
        <v>1329</v>
      </c>
      <c r="I3020" t="s">
        <v>1330</v>
      </c>
      <c r="J3020" t="s">
        <v>1257</v>
      </c>
      <c r="K3020">
        <f>O3020+O3021+O3022+O3023+O3024+O3025+O3026</f>
        <v>8370000</v>
      </c>
      <c r="L3020">
        <v>145</v>
      </c>
      <c r="M3020">
        <v>30</v>
      </c>
      <c r="N3020" t="s">
        <v>1176</v>
      </c>
      <c r="O3020">
        <v>6000000</v>
      </c>
      <c r="P3020">
        <v>5836363</v>
      </c>
      <c r="Q3020" t="s">
        <v>1284</v>
      </c>
      <c r="T3020" t="s">
        <v>1285</v>
      </c>
      <c r="U3020" t="s">
        <v>352</v>
      </c>
      <c r="V3020" t="s">
        <v>38</v>
      </c>
      <c r="W3020" t="s">
        <v>39</v>
      </c>
      <c r="Y3020">
        <v>2018</v>
      </c>
      <c r="Z3020">
        <v>1</v>
      </c>
      <c r="AA3020" t="s">
        <v>55</v>
      </c>
      <c r="AB3020" t="s">
        <v>69</v>
      </c>
      <c r="AC3020" s="1">
        <v>43490</v>
      </c>
      <c r="AE3020" t="s">
        <v>41</v>
      </c>
    </row>
    <row r="3021" spans="1:31" x14ac:dyDescent="0.25">
      <c r="A3021">
        <v>2019</v>
      </c>
      <c r="B3021">
        <v>3</v>
      </c>
      <c r="C3021">
        <v>23</v>
      </c>
      <c r="D3021">
        <v>1</v>
      </c>
      <c r="E3021">
        <v>1</v>
      </c>
      <c r="F3021">
        <v>0</v>
      </c>
      <c r="G3021">
        <v>3396747</v>
      </c>
      <c r="H3021" t="s">
        <v>1329</v>
      </c>
      <c r="I3021" t="s">
        <v>1330</v>
      </c>
      <c r="J3021" t="s">
        <v>1257</v>
      </c>
      <c r="K3021">
        <v>0</v>
      </c>
      <c r="L3021">
        <v>145</v>
      </c>
      <c r="M3021">
        <v>30</v>
      </c>
      <c r="N3021">
        <v>0</v>
      </c>
      <c r="O3021">
        <v>0</v>
      </c>
      <c r="P3021">
        <v>0</v>
      </c>
      <c r="Q3021" t="s">
        <v>46</v>
      </c>
      <c r="T3021" t="s">
        <v>1285</v>
      </c>
      <c r="U3021" t="s">
        <v>352</v>
      </c>
      <c r="V3021" t="s">
        <v>38</v>
      </c>
      <c r="W3021" t="s">
        <v>39</v>
      </c>
      <c r="Y3021">
        <v>2018</v>
      </c>
      <c r="Z3021">
        <v>1</v>
      </c>
      <c r="AA3021" t="s">
        <v>55</v>
      </c>
      <c r="AB3021" t="s">
        <v>69</v>
      </c>
      <c r="AC3021" s="1">
        <v>43490</v>
      </c>
      <c r="AE3021" t="s">
        <v>41</v>
      </c>
    </row>
    <row r="3022" spans="1:31" x14ac:dyDescent="0.25">
      <c r="A3022">
        <v>2019</v>
      </c>
      <c r="B3022">
        <v>3</v>
      </c>
      <c r="C3022">
        <v>23</v>
      </c>
      <c r="D3022">
        <v>1</v>
      </c>
      <c r="E3022">
        <v>1</v>
      </c>
      <c r="F3022">
        <v>0</v>
      </c>
      <c r="G3022">
        <v>3396747</v>
      </c>
      <c r="H3022" t="s">
        <v>1329</v>
      </c>
      <c r="I3022" t="s">
        <v>1330</v>
      </c>
      <c r="J3022" t="s">
        <v>1257</v>
      </c>
      <c r="K3022">
        <v>0</v>
      </c>
      <c r="L3022">
        <v>145</v>
      </c>
      <c r="M3022">
        <v>30</v>
      </c>
      <c r="N3022">
        <v>0</v>
      </c>
      <c r="O3022">
        <v>1350000</v>
      </c>
      <c r="P3022">
        <v>1313181</v>
      </c>
      <c r="Q3022" t="s">
        <v>1170</v>
      </c>
      <c r="T3022" t="s">
        <v>1285</v>
      </c>
      <c r="U3022" t="s">
        <v>352</v>
      </c>
      <c r="V3022" t="s">
        <v>38</v>
      </c>
      <c r="W3022" t="s">
        <v>39</v>
      </c>
      <c r="Y3022">
        <v>2018</v>
      </c>
      <c r="Z3022">
        <v>1</v>
      </c>
      <c r="AA3022" t="s">
        <v>55</v>
      </c>
      <c r="AB3022" t="s">
        <v>69</v>
      </c>
      <c r="AC3022" s="1">
        <v>43490</v>
      </c>
      <c r="AE3022" t="s">
        <v>41</v>
      </c>
    </row>
    <row r="3023" spans="1:31" x14ac:dyDescent="0.25">
      <c r="A3023">
        <v>2019</v>
      </c>
      <c r="B3023">
        <v>3</v>
      </c>
      <c r="C3023">
        <v>23</v>
      </c>
      <c r="D3023">
        <v>1</v>
      </c>
      <c r="E3023">
        <v>1</v>
      </c>
      <c r="F3023">
        <v>0</v>
      </c>
      <c r="G3023">
        <v>3396747</v>
      </c>
      <c r="H3023" t="s">
        <v>1329</v>
      </c>
      <c r="I3023" t="s">
        <v>1330</v>
      </c>
      <c r="J3023" t="s">
        <v>1257</v>
      </c>
      <c r="K3023">
        <v>0</v>
      </c>
      <c r="L3023">
        <v>145</v>
      </c>
      <c r="M3023">
        <v>30</v>
      </c>
      <c r="N3023">
        <v>0</v>
      </c>
      <c r="O3023">
        <v>1020000</v>
      </c>
      <c r="P3023">
        <v>992182</v>
      </c>
      <c r="Q3023" t="s">
        <v>1171</v>
      </c>
      <c r="T3023" t="s">
        <v>1285</v>
      </c>
      <c r="U3023" t="s">
        <v>352</v>
      </c>
      <c r="V3023" t="s">
        <v>38</v>
      </c>
      <c r="W3023" t="s">
        <v>39</v>
      </c>
      <c r="Y3023">
        <v>2018</v>
      </c>
      <c r="Z3023">
        <v>1</v>
      </c>
      <c r="AA3023" t="s">
        <v>55</v>
      </c>
      <c r="AB3023" t="s">
        <v>69</v>
      </c>
      <c r="AC3023" s="1">
        <v>43490</v>
      </c>
      <c r="AE3023" t="s">
        <v>41</v>
      </c>
    </row>
    <row r="3024" spans="1:31" x14ac:dyDescent="0.25">
      <c r="A3024">
        <v>2019</v>
      </c>
      <c r="B3024">
        <v>3</v>
      </c>
      <c r="C3024">
        <v>23</v>
      </c>
      <c r="D3024">
        <v>1</v>
      </c>
      <c r="E3024">
        <v>1</v>
      </c>
      <c r="F3024">
        <v>0</v>
      </c>
      <c r="G3024">
        <v>3396747</v>
      </c>
      <c r="H3024" t="s">
        <v>1329</v>
      </c>
      <c r="I3024" t="s">
        <v>1330</v>
      </c>
      <c r="J3024" t="s">
        <v>1257</v>
      </c>
      <c r="K3024">
        <v>0</v>
      </c>
      <c r="L3024">
        <v>145</v>
      </c>
      <c r="M3024">
        <v>30</v>
      </c>
      <c r="N3024">
        <v>0</v>
      </c>
      <c r="O3024">
        <v>0</v>
      </c>
      <c r="P3024">
        <v>0</v>
      </c>
      <c r="Q3024" t="s">
        <v>1172</v>
      </c>
      <c r="T3024" t="s">
        <v>1285</v>
      </c>
      <c r="U3024" t="s">
        <v>352</v>
      </c>
      <c r="V3024" t="s">
        <v>38</v>
      </c>
      <c r="W3024" t="s">
        <v>39</v>
      </c>
      <c r="Y3024">
        <v>2018</v>
      </c>
      <c r="Z3024">
        <v>1</v>
      </c>
      <c r="AA3024" t="s">
        <v>55</v>
      </c>
      <c r="AB3024" t="s">
        <v>69</v>
      </c>
      <c r="AC3024" s="1">
        <v>43490</v>
      </c>
      <c r="AE3024" t="s">
        <v>41</v>
      </c>
    </row>
    <row r="3025" spans="1:31" x14ac:dyDescent="0.25">
      <c r="A3025">
        <v>2019</v>
      </c>
      <c r="B3025">
        <v>3</v>
      </c>
      <c r="C3025">
        <v>23</v>
      </c>
      <c r="D3025">
        <v>1</v>
      </c>
      <c r="E3025">
        <v>1</v>
      </c>
      <c r="F3025">
        <v>0</v>
      </c>
      <c r="G3025">
        <v>3396747</v>
      </c>
      <c r="H3025" t="s">
        <v>1329</v>
      </c>
      <c r="I3025" t="s">
        <v>1330</v>
      </c>
      <c r="J3025" t="s">
        <v>1257</v>
      </c>
      <c r="K3025">
        <v>0</v>
      </c>
      <c r="L3025">
        <v>232</v>
      </c>
      <c r="M3025">
        <v>30</v>
      </c>
      <c r="N3025">
        <v>0</v>
      </c>
      <c r="O3025">
        <v>0</v>
      </c>
      <c r="P3025">
        <v>0</v>
      </c>
      <c r="Q3025" t="s">
        <v>49</v>
      </c>
      <c r="T3025" t="s">
        <v>1285</v>
      </c>
      <c r="U3025" t="s">
        <v>352</v>
      </c>
      <c r="V3025" t="s">
        <v>1067</v>
      </c>
      <c r="W3025" t="s">
        <v>39</v>
      </c>
      <c r="Y3025">
        <v>2018</v>
      </c>
      <c r="Z3025">
        <v>1</v>
      </c>
      <c r="AA3025" t="s">
        <v>55</v>
      </c>
      <c r="AB3025" t="s">
        <v>69</v>
      </c>
      <c r="AC3025" s="1">
        <v>43490</v>
      </c>
      <c r="AE3025" t="s">
        <v>41</v>
      </c>
    </row>
    <row r="3026" spans="1:31" x14ac:dyDescent="0.25">
      <c r="A3026">
        <v>2019</v>
      </c>
      <c r="B3026">
        <v>3</v>
      </c>
      <c r="C3026">
        <v>23</v>
      </c>
      <c r="D3026">
        <v>1</v>
      </c>
      <c r="E3026">
        <v>1</v>
      </c>
      <c r="F3026">
        <v>0</v>
      </c>
      <c r="G3026">
        <v>3396747</v>
      </c>
      <c r="H3026" t="s">
        <v>1329</v>
      </c>
      <c r="I3026" t="s">
        <v>1330</v>
      </c>
      <c r="J3026" t="s">
        <v>1257</v>
      </c>
      <c r="K3026">
        <v>0</v>
      </c>
      <c r="L3026">
        <v>145</v>
      </c>
      <c r="M3026">
        <v>30</v>
      </c>
      <c r="N3026">
        <v>0</v>
      </c>
      <c r="O3026">
        <v>0</v>
      </c>
      <c r="P3026">
        <v>0</v>
      </c>
      <c r="Q3026" t="s">
        <v>1288</v>
      </c>
      <c r="T3026" t="s">
        <v>1285</v>
      </c>
      <c r="U3026" t="s">
        <v>352</v>
      </c>
      <c r="V3026" t="s">
        <v>38</v>
      </c>
      <c r="W3026" t="s">
        <v>39</v>
      </c>
      <c r="Y3026">
        <v>2018</v>
      </c>
      <c r="Z3026">
        <v>1</v>
      </c>
      <c r="AA3026" t="s">
        <v>55</v>
      </c>
      <c r="AB3026" t="s">
        <v>69</v>
      </c>
      <c r="AC3026" s="1">
        <v>43490</v>
      </c>
      <c r="AE3026" t="s">
        <v>41</v>
      </c>
    </row>
    <row r="3027" spans="1:31" x14ac:dyDescent="0.25">
      <c r="A3027">
        <v>2019</v>
      </c>
      <c r="B3027">
        <v>3</v>
      </c>
      <c r="C3027">
        <v>23</v>
      </c>
      <c r="D3027">
        <v>1</v>
      </c>
      <c r="E3027">
        <v>1</v>
      </c>
      <c r="F3027">
        <v>0</v>
      </c>
      <c r="G3027">
        <v>3455621</v>
      </c>
      <c r="H3027" t="s">
        <v>1331</v>
      </c>
      <c r="I3027" t="s">
        <v>1332</v>
      </c>
      <c r="J3027" t="s">
        <v>1257</v>
      </c>
      <c r="K3027">
        <f>O3027+O3028+O3029+O3030+O3031+O3032+O3033</f>
        <v>2400000</v>
      </c>
      <c r="L3027">
        <v>144</v>
      </c>
      <c r="M3027">
        <v>30</v>
      </c>
      <c r="N3027" t="s">
        <v>1176</v>
      </c>
      <c r="O3027">
        <v>2400000</v>
      </c>
      <c r="P3027">
        <v>2181818</v>
      </c>
      <c r="Q3027" t="s">
        <v>1258</v>
      </c>
      <c r="T3027" t="s">
        <v>1259</v>
      </c>
      <c r="U3027" t="s">
        <v>153</v>
      </c>
      <c r="V3027" t="s">
        <v>38</v>
      </c>
      <c r="W3027" t="s">
        <v>39</v>
      </c>
      <c r="Y3027">
        <v>2018</v>
      </c>
      <c r="Z3027">
        <v>1</v>
      </c>
      <c r="AA3027" t="s">
        <v>474</v>
      </c>
      <c r="AB3027" t="s">
        <v>69</v>
      </c>
      <c r="AC3027" s="1">
        <v>43490</v>
      </c>
      <c r="AE3027" t="s">
        <v>41</v>
      </c>
    </row>
    <row r="3028" spans="1:31" x14ac:dyDescent="0.25">
      <c r="A3028">
        <v>2019</v>
      </c>
      <c r="B3028">
        <v>3</v>
      </c>
      <c r="C3028">
        <v>23</v>
      </c>
      <c r="D3028">
        <v>1</v>
      </c>
      <c r="E3028">
        <v>1</v>
      </c>
      <c r="F3028">
        <v>0</v>
      </c>
      <c r="G3028">
        <v>3455621</v>
      </c>
      <c r="H3028" t="s">
        <v>1331</v>
      </c>
      <c r="I3028" t="s">
        <v>1332</v>
      </c>
      <c r="J3028" t="s">
        <v>1257</v>
      </c>
      <c r="K3028">
        <v>0</v>
      </c>
      <c r="L3028">
        <v>144</v>
      </c>
      <c r="M3028">
        <v>30</v>
      </c>
      <c r="N3028">
        <v>0</v>
      </c>
      <c r="O3028">
        <v>0</v>
      </c>
      <c r="P3028">
        <v>0</v>
      </c>
      <c r="Q3028" t="s">
        <v>46</v>
      </c>
      <c r="T3028" t="s">
        <v>1259</v>
      </c>
      <c r="U3028" t="s">
        <v>153</v>
      </c>
      <c r="V3028" t="s">
        <v>38</v>
      </c>
      <c r="W3028" t="s">
        <v>39</v>
      </c>
      <c r="Y3028">
        <v>2018</v>
      </c>
      <c r="Z3028">
        <v>1</v>
      </c>
      <c r="AA3028" t="s">
        <v>474</v>
      </c>
      <c r="AB3028" t="s">
        <v>69</v>
      </c>
      <c r="AC3028" s="1">
        <v>43490</v>
      </c>
      <c r="AE3028" t="s">
        <v>41</v>
      </c>
    </row>
    <row r="3029" spans="1:31" x14ac:dyDescent="0.25">
      <c r="A3029">
        <v>2019</v>
      </c>
      <c r="B3029">
        <v>3</v>
      </c>
      <c r="C3029">
        <v>23</v>
      </c>
      <c r="D3029">
        <v>1</v>
      </c>
      <c r="E3029">
        <v>1</v>
      </c>
      <c r="F3029">
        <v>0</v>
      </c>
      <c r="G3029">
        <v>3455621</v>
      </c>
      <c r="H3029" t="s">
        <v>1331</v>
      </c>
      <c r="I3029" t="s">
        <v>1332</v>
      </c>
      <c r="J3029" t="s">
        <v>1257</v>
      </c>
      <c r="K3029">
        <v>0</v>
      </c>
      <c r="L3029">
        <v>144</v>
      </c>
      <c r="M3029">
        <v>30</v>
      </c>
      <c r="N3029">
        <v>0</v>
      </c>
      <c r="O3029">
        <v>0</v>
      </c>
      <c r="P3029">
        <v>0</v>
      </c>
      <c r="Q3029" t="s">
        <v>1170</v>
      </c>
      <c r="T3029" t="s">
        <v>1259</v>
      </c>
      <c r="U3029" t="s">
        <v>153</v>
      </c>
      <c r="V3029" t="s">
        <v>38</v>
      </c>
      <c r="W3029" t="s">
        <v>39</v>
      </c>
      <c r="Y3029">
        <v>2018</v>
      </c>
      <c r="Z3029">
        <v>1</v>
      </c>
      <c r="AA3029" t="s">
        <v>474</v>
      </c>
      <c r="AB3029" t="s">
        <v>69</v>
      </c>
      <c r="AC3029" s="1">
        <v>43490</v>
      </c>
      <c r="AE3029" t="s">
        <v>41</v>
      </c>
    </row>
    <row r="3030" spans="1:31" x14ac:dyDescent="0.25">
      <c r="A3030">
        <v>2019</v>
      </c>
      <c r="B3030">
        <v>3</v>
      </c>
      <c r="C3030">
        <v>23</v>
      </c>
      <c r="D3030">
        <v>1</v>
      </c>
      <c r="E3030">
        <v>1</v>
      </c>
      <c r="F3030">
        <v>0</v>
      </c>
      <c r="G3030">
        <v>3455621</v>
      </c>
      <c r="H3030" t="s">
        <v>1331</v>
      </c>
      <c r="I3030" t="s">
        <v>1332</v>
      </c>
      <c r="J3030" t="s">
        <v>1257</v>
      </c>
      <c r="K3030">
        <v>0</v>
      </c>
      <c r="L3030">
        <v>144</v>
      </c>
      <c r="M3030">
        <v>30</v>
      </c>
      <c r="N3030">
        <v>0</v>
      </c>
      <c r="O3030">
        <v>0</v>
      </c>
      <c r="P3030">
        <v>0</v>
      </c>
      <c r="Q3030" t="s">
        <v>1171</v>
      </c>
      <c r="T3030" t="s">
        <v>1259</v>
      </c>
      <c r="U3030" t="s">
        <v>153</v>
      </c>
      <c r="V3030" t="s">
        <v>38</v>
      </c>
      <c r="W3030" t="s">
        <v>39</v>
      </c>
      <c r="Y3030">
        <v>2018</v>
      </c>
      <c r="Z3030">
        <v>1</v>
      </c>
      <c r="AA3030" t="s">
        <v>474</v>
      </c>
      <c r="AB3030" t="s">
        <v>69</v>
      </c>
      <c r="AC3030" s="1">
        <v>43490</v>
      </c>
      <c r="AE3030" t="s">
        <v>41</v>
      </c>
    </row>
    <row r="3031" spans="1:31" x14ac:dyDescent="0.25">
      <c r="A3031">
        <v>2019</v>
      </c>
      <c r="B3031">
        <v>3</v>
      </c>
      <c r="C3031">
        <v>23</v>
      </c>
      <c r="D3031">
        <v>1</v>
      </c>
      <c r="E3031">
        <v>1</v>
      </c>
      <c r="F3031">
        <v>0</v>
      </c>
      <c r="G3031">
        <v>3455621</v>
      </c>
      <c r="H3031" t="s">
        <v>1331</v>
      </c>
      <c r="I3031" t="s">
        <v>1332</v>
      </c>
      <c r="J3031" t="s">
        <v>1257</v>
      </c>
      <c r="K3031">
        <v>0</v>
      </c>
      <c r="L3031">
        <v>144</v>
      </c>
      <c r="M3031">
        <v>30</v>
      </c>
      <c r="N3031">
        <v>0</v>
      </c>
      <c r="O3031">
        <v>0</v>
      </c>
      <c r="P3031">
        <v>0</v>
      </c>
      <c r="Q3031" t="s">
        <v>1172</v>
      </c>
      <c r="T3031" t="s">
        <v>1259</v>
      </c>
      <c r="U3031" t="s">
        <v>153</v>
      </c>
      <c r="V3031" t="s">
        <v>38</v>
      </c>
      <c r="W3031" t="s">
        <v>39</v>
      </c>
      <c r="Y3031">
        <v>2018</v>
      </c>
      <c r="Z3031">
        <v>1</v>
      </c>
      <c r="AA3031" t="s">
        <v>474</v>
      </c>
      <c r="AB3031" t="s">
        <v>69</v>
      </c>
      <c r="AC3031" s="1">
        <v>43490</v>
      </c>
      <c r="AE3031" t="s">
        <v>41</v>
      </c>
    </row>
    <row r="3032" spans="1:31" x14ac:dyDescent="0.25">
      <c r="A3032">
        <v>2019</v>
      </c>
      <c r="B3032">
        <v>3</v>
      </c>
      <c r="C3032">
        <v>23</v>
      </c>
      <c r="D3032">
        <v>1</v>
      </c>
      <c r="E3032">
        <v>1</v>
      </c>
      <c r="F3032">
        <v>0</v>
      </c>
      <c r="G3032">
        <v>3455621</v>
      </c>
      <c r="H3032" t="s">
        <v>1331</v>
      </c>
      <c r="I3032" t="s">
        <v>1332</v>
      </c>
      <c r="J3032" t="s">
        <v>1257</v>
      </c>
      <c r="K3032">
        <v>0</v>
      </c>
      <c r="L3032">
        <v>144</v>
      </c>
      <c r="M3032">
        <v>30</v>
      </c>
      <c r="N3032">
        <v>0</v>
      </c>
      <c r="O3032">
        <v>0</v>
      </c>
      <c r="P3032">
        <v>0</v>
      </c>
      <c r="Q3032" t="s">
        <v>49</v>
      </c>
      <c r="T3032" t="s">
        <v>1259</v>
      </c>
      <c r="U3032" t="s">
        <v>153</v>
      </c>
      <c r="V3032" t="s">
        <v>1059</v>
      </c>
      <c r="W3032" t="s">
        <v>39</v>
      </c>
      <c r="Y3032">
        <v>2018</v>
      </c>
      <c r="Z3032">
        <v>1</v>
      </c>
      <c r="AA3032" t="s">
        <v>474</v>
      </c>
      <c r="AB3032" t="s">
        <v>69</v>
      </c>
      <c r="AC3032" s="1">
        <v>43491</v>
      </c>
      <c r="AE3032" t="s">
        <v>41</v>
      </c>
    </row>
    <row r="3033" spans="1:31" x14ac:dyDescent="0.25">
      <c r="A3033">
        <v>2019</v>
      </c>
      <c r="B3033">
        <v>3</v>
      </c>
      <c r="C3033">
        <v>23</v>
      </c>
      <c r="D3033">
        <v>1</v>
      </c>
      <c r="E3033">
        <v>1</v>
      </c>
      <c r="F3033">
        <v>0</v>
      </c>
      <c r="G3033">
        <v>3455621</v>
      </c>
      <c r="H3033" t="s">
        <v>1331</v>
      </c>
      <c r="I3033" t="s">
        <v>1332</v>
      </c>
      <c r="J3033" t="s">
        <v>1257</v>
      </c>
      <c r="K3033">
        <v>0</v>
      </c>
      <c r="L3033">
        <v>144</v>
      </c>
      <c r="M3033">
        <v>30</v>
      </c>
      <c r="N3033">
        <v>0</v>
      </c>
      <c r="O3033">
        <v>0</v>
      </c>
      <c r="P3033">
        <v>0</v>
      </c>
      <c r="Q3033" t="s">
        <v>1261</v>
      </c>
      <c r="T3033" t="s">
        <v>1259</v>
      </c>
      <c r="U3033" t="s">
        <v>153</v>
      </c>
      <c r="V3033" t="s">
        <v>38</v>
      </c>
      <c r="W3033" t="s">
        <v>39</v>
      </c>
      <c r="Y3033">
        <v>2018</v>
      </c>
      <c r="Z3033">
        <v>1</v>
      </c>
      <c r="AA3033" t="s">
        <v>474</v>
      </c>
      <c r="AB3033" t="s">
        <v>69</v>
      </c>
      <c r="AC3033" s="1">
        <v>43490</v>
      </c>
      <c r="AE3033" t="s">
        <v>41</v>
      </c>
    </row>
    <row r="3034" spans="1:31" x14ac:dyDescent="0.25">
      <c r="A3034">
        <v>2019</v>
      </c>
      <c r="B3034">
        <v>3</v>
      </c>
      <c r="C3034">
        <v>23</v>
      </c>
      <c r="D3034">
        <v>1</v>
      </c>
      <c r="E3034">
        <v>1</v>
      </c>
      <c r="F3034">
        <v>0</v>
      </c>
      <c r="G3034">
        <v>3507305</v>
      </c>
      <c r="H3034" t="s">
        <v>1333</v>
      </c>
      <c r="I3034" t="s">
        <v>1334</v>
      </c>
      <c r="J3034" t="s">
        <v>1257</v>
      </c>
      <c r="K3034">
        <f>O3034+O3035+O3036+O3037+O3038+O3039+O3040</f>
        <v>5000000</v>
      </c>
      <c r="L3034">
        <v>145</v>
      </c>
      <c r="M3034">
        <v>30</v>
      </c>
      <c r="N3034" t="s">
        <v>1176</v>
      </c>
      <c r="O3034">
        <v>5000000</v>
      </c>
      <c r="P3034">
        <v>4863636</v>
      </c>
      <c r="Q3034" t="s">
        <v>1284</v>
      </c>
      <c r="T3034" t="s">
        <v>1285</v>
      </c>
      <c r="U3034" t="s">
        <v>54</v>
      </c>
      <c r="V3034" t="s">
        <v>38</v>
      </c>
      <c r="W3034" t="s">
        <v>39</v>
      </c>
      <c r="Y3034">
        <v>2018</v>
      </c>
      <c r="Z3034">
        <v>1</v>
      </c>
      <c r="AA3034" t="s">
        <v>743</v>
      </c>
      <c r="AB3034" t="s">
        <v>69</v>
      </c>
      <c r="AC3034" s="1">
        <v>43490</v>
      </c>
      <c r="AE3034" t="s">
        <v>41</v>
      </c>
    </row>
    <row r="3035" spans="1:31" x14ac:dyDescent="0.25">
      <c r="A3035">
        <v>2019</v>
      </c>
      <c r="B3035">
        <v>3</v>
      </c>
      <c r="C3035">
        <v>23</v>
      </c>
      <c r="D3035">
        <v>1</v>
      </c>
      <c r="E3035">
        <v>1</v>
      </c>
      <c r="F3035">
        <v>0</v>
      </c>
      <c r="G3035">
        <v>3507305</v>
      </c>
      <c r="H3035" t="s">
        <v>1333</v>
      </c>
      <c r="I3035" t="s">
        <v>1334</v>
      </c>
      <c r="J3035" t="s">
        <v>1257</v>
      </c>
      <c r="K3035">
        <v>0</v>
      </c>
      <c r="L3035">
        <v>145</v>
      </c>
      <c r="M3035">
        <v>30</v>
      </c>
      <c r="N3035">
        <v>0</v>
      </c>
      <c r="O3035">
        <v>0</v>
      </c>
      <c r="P3035">
        <v>0</v>
      </c>
      <c r="Q3035" t="s">
        <v>46</v>
      </c>
      <c r="T3035" t="s">
        <v>1285</v>
      </c>
      <c r="U3035" t="s">
        <v>54</v>
      </c>
      <c r="V3035" t="s">
        <v>38</v>
      </c>
      <c r="W3035" t="s">
        <v>39</v>
      </c>
      <c r="Y3035">
        <v>2018</v>
      </c>
      <c r="Z3035">
        <v>1</v>
      </c>
      <c r="AA3035" t="s">
        <v>743</v>
      </c>
      <c r="AB3035" t="s">
        <v>69</v>
      </c>
      <c r="AC3035" s="1">
        <v>43490</v>
      </c>
      <c r="AE3035" t="s">
        <v>41</v>
      </c>
    </row>
    <row r="3036" spans="1:31" x14ac:dyDescent="0.25">
      <c r="A3036">
        <v>2019</v>
      </c>
      <c r="B3036">
        <v>3</v>
      </c>
      <c r="C3036">
        <v>23</v>
      </c>
      <c r="D3036">
        <v>1</v>
      </c>
      <c r="E3036">
        <v>1</v>
      </c>
      <c r="F3036">
        <v>0</v>
      </c>
      <c r="G3036">
        <v>3507305</v>
      </c>
      <c r="H3036" t="s">
        <v>1333</v>
      </c>
      <c r="I3036" t="s">
        <v>1334</v>
      </c>
      <c r="J3036" t="s">
        <v>1257</v>
      </c>
      <c r="K3036">
        <v>0</v>
      </c>
      <c r="L3036">
        <v>145</v>
      </c>
      <c r="M3036">
        <v>30</v>
      </c>
      <c r="N3036">
        <v>0</v>
      </c>
      <c r="O3036">
        <v>0</v>
      </c>
      <c r="P3036">
        <v>0</v>
      </c>
      <c r="Q3036" t="s">
        <v>1170</v>
      </c>
      <c r="T3036" t="s">
        <v>1285</v>
      </c>
      <c r="U3036" t="s">
        <v>54</v>
      </c>
      <c r="V3036" t="s">
        <v>38</v>
      </c>
      <c r="W3036" t="s">
        <v>39</v>
      </c>
      <c r="Y3036">
        <v>2018</v>
      </c>
      <c r="Z3036">
        <v>1</v>
      </c>
      <c r="AA3036" t="s">
        <v>743</v>
      </c>
      <c r="AB3036" t="s">
        <v>69</v>
      </c>
      <c r="AC3036" s="1">
        <v>43490</v>
      </c>
      <c r="AE3036" t="s">
        <v>41</v>
      </c>
    </row>
    <row r="3037" spans="1:31" x14ac:dyDescent="0.25">
      <c r="A3037">
        <v>2019</v>
      </c>
      <c r="B3037">
        <v>3</v>
      </c>
      <c r="C3037">
        <v>23</v>
      </c>
      <c r="D3037">
        <v>1</v>
      </c>
      <c r="E3037">
        <v>1</v>
      </c>
      <c r="F3037">
        <v>0</v>
      </c>
      <c r="G3037">
        <v>3507305</v>
      </c>
      <c r="H3037" t="s">
        <v>1333</v>
      </c>
      <c r="I3037" t="s">
        <v>1334</v>
      </c>
      <c r="J3037" t="s">
        <v>1257</v>
      </c>
      <c r="K3037">
        <v>0</v>
      </c>
      <c r="L3037">
        <v>145</v>
      </c>
      <c r="M3037">
        <v>30</v>
      </c>
      <c r="N3037">
        <v>0</v>
      </c>
      <c r="O3037">
        <v>0</v>
      </c>
      <c r="P3037">
        <v>0</v>
      </c>
      <c r="Q3037" t="s">
        <v>1171</v>
      </c>
      <c r="T3037" t="s">
        <v>1285</v>
      </c>
      <c r="U3037" t="s">
        <v>54</v>
      </c>
      <c r="V3037" t="s">
        <v>38</v>
      </c>
      <c r="W3037" t="s">
        <v>39</v>
      </c>
      <c r="Y3037">
        <v>2018</v>
      </c>
      <c r="Z3037">
        <v>1</v>
      </c>
      <c r="AA3037" t="s">
        <v>743</v>
      </c>
      <c r="AB3037" t="s">
        <v>69</v>
      </c>
      <c r="AC3037" s="1">
        <v>43490</v>
      </c>
      <c r="AE3037" t="s">
        <v>41</v>
      </c>
    </row>
    <row r="3038" spans="1:31" x14ac:dyDescent="0.25">
      <c r="A3038">
        <v>2019</v>
      </c>
      <c r="B3038">
        <v>3</v>
      </c>
      <c r="C3038">
        <v>23</v>
      </c>
      <c r="D3038">
        <v>1</v>
      </c>
      <c r="E3038">
        <v>1</v>
      </c>
      <c r="F3038">
        <v>0</v>
      </c>
      <c r="G3038">
        <v>3507305</v>
      </c>
      <c r="H3038" t="s">
        <v>1333</v>
      </c>
      <c r="I3038" t="s">
        <v>1334</v>
      </c>
      <c r="J3038" t="s">
        <v>1257</v>
      </c>
      <c r="K3038">
        <v>0</v>
      </c>
      <c r="L3038">
        <v>145</v>
      </c>
      <c r="M3038">
        <v>30</v>
      </c>
      <c r="N3038">
        <v>0</v>
      </c>
      <c r="O3038">
        <v>0</v>
      </c>
      <c r="P3038">
        <v>0</v>
      </c>
      <c r="Q3038" t="s">
        <v>1172</v>
      </c>
      <c r="T3038" t="s">
        <v>1285</v>
      </c>
      <c r="U3038" t="s">
        <v>54</v>
      </c>
      <c r="V3038" t="s">
        <v>38</v>
      </c>
      <c r="W3038" t="s">
        <v>39</v>
      </c>
      <c r="Y3038">
        <v>2018</v>
      </c>
      <c r="Z3038">
        <v>1</v>
      </c>
      <c r="AA3038" t="s">
        <v>743</v>
      </c>
      <c r="AB3038" t="s">
        <v>69</v>
      </c>
      <c r="AC3038" s="1">
        <v>43490</v>
      </c>
      <c r="AE3038" t="s">
        <v>41</v>
      </c>
    </row>
    <row r="3039" spans="1:31" x14ac:dyDescent="0.25">
      <c r="A3039">
        <v>2019</v>
      </c>
      <c r="B3039">
        <v>3</v>
      </c>
      <c r="C3039">
        <v>23</v>
      </c>
      <c r="D3039">
        <v>1</v>
      </c>
      <c r="E3039">
        <v>1</v>
      </c>
      <c r="F3039">
        <v>0</v>
      </c>
      <c r="G3039">
        <v>3507305</v>
      </c>
      <c r="H3039" t="s">
        <v>1333</v>
      </c>
      <c r="I3039" t="s">
        <v>1334</v>
      </c>
      <c r="J3039" t="s">
        <v>1257</v>
      </c>
      <c r="K3039">
        <v>0</v>
      </c>
      <c r="L3039">
        <v>145</v>
      </c>
      <c r="M3039">
        <v>30</v>
      </c>
      <c r="N3039">
        <v>0</v>
      </c>
      <c r="O3039">
        <v>0</v>
      </c>
      <c r="P3039">
        <v>0</v>
      </c>
      <c r="Q3039" t="s">
        <v>49</v>
      </c>
      <c r="T3039" t="s">
        <v>1285</v>
      </c>
      <c r="U3039" t="s">
        <v>54</v>
      </c>
      <c r="V3039" t="s">
        <v>1059</v>
      </c>
      <c r="W3039" t="s">
        <v>39</v>
      </c>
      <c r="Y3039">
        <v>2018</v>
      </c>
      <c r="Z3039">
        <v>1</v>
      </c>
      <c r="AA3039" t="s">
        <v>743</v>
      </c>
      <c r="AB3039" t="s">
        <v>69</v>
      </c>
      <c r="AC3039" s="1">
        <v>43491</v>
      </c>
      <c r="AE3039" t="s">
        <v>41</v>
      </c>
    </row>
    <row r="3040" spans="1:31" x14ac:dyDescent="0.25">
      <c r="A3040">
        <v>2019</v>
      </c>
      <c r="B3040">
        <v>3</v>
      </c>
      <c r="C3040">
        <v>23</v>
      </c>
      <c r="D3040">
        <v>1</v>
      </c>
      <c r="E3040">
        <v>1</v>
      </c>
      <c r="F3040">
        <v>0</v>
      </c>
      <c r="G3040">
        <v>3507305</v>
      </c>
      <c r="H3040" t="s">
        <v>1333</v>
      </c>
      <c r="I3040" t="s">
        <v>1334</v>
      </c>
      <c r="J3040" t="s">
        <v>1257</v>
      </c>
      <c r="K3040">
        <v>0</v>
      </c>
      <c r="L3040">
        <v>145</v>
      </c>
      <c r="M3040">
        <v>30</v>
      </c>
      <c r="N3040">
        <v>0</v>
      </c>
      <c r="O3040">
        <v>0</v>
      </c>
      <c r="P3040">
        <v>0</v>
      </c>
      <c r="Q3040" t="s">
        <v>1288</v>
      </c>
      <c r="T3040" t="s">
        <v>1285</v>
      </c>
      <c r="U3040" t="s">
        <v>54</v>
      </c>
      <c r="V3040" t="s">
        <v>38</v>
      </c>
      <c r="W3040" t="s">
        <v>39</v>
      </c>
      <c r="Y3040">
        <v>2018</v>
      </c>
      <c r="Z3040">
        <v>1</v>
      </c>
      <c r="AA3040" t="s">
        <v>743</v>
      </c>
      <c r="AB3040" t="s">
        <v>69</v>
      </c>
      <c r="AC3040" s="1">
        <v>43490</v>
      </c>
      <c r="AE3040" t="s">
        <v>41</v>
      </c>
    </row>
    <row r="3041" spans="1:31" x14ac:dyDescent="0.25">
      <c r="A3041">
        <v>2019</v>
      </c>
      <c r="B3041">
        <v>3</v>
      </c>
      <c r="C3041">
        <v>23</v>
      </c>
      <c r="D3041">
        <v>1</v>
      </c>
      <c r="E3041">
        <v>1</v>
      </c>
      <c r="F3041">
        <v>0</v>
      </c>
      <c r="G3041">
        <v>3677506</v>
      </c>
      <c r="H3041" t="s">
        <v>1335</v>
      </c>
      <c r="I3041" t="s">
        <v>1336</v>
      </c>
      <c r="J3041" t="s">
        <v>1257</v>
      </c>
      <c r="K3041">
        <f>O3041+O3042+O3043+O3044+O3045+O3046+O3047</f>
        <v>4350000</v>
      </c>
      <c r="L3041">
        <v>145</v>
      </c>
      <c r="M3041">
        <v>30</v>
      </c>
      <c r="N3041" t="s">
        <v>1176</v>
      </c>
      <c r="O3041">
        <v>3000000</v>
      </c>
      <c r="P3041">
        <v>2918181</v>
      </c>
      <c r="Q3041" t="s">
        <v>1284</v>
      </c>
      <c r="T3041" t="s">
        <v>1285</v>
      </c>
      <c r="U3041" t="s">
        <v>169</v>
      </c>
      <c r="V3041" t="s">
        <v>38</v>
      </c>
      <c r="W3041" t="s">
        <v>39</v>
      </c>
      <c r="Y3041">
        <v>2015</v>
      </c>
      <c r="Z3041">
        <v>1</v>
      </c>
      <c r="AA3041" t="s">
        <v>1021</v>
      </c>
      <c r="AB3041" t="s">
        <v>1337</v>
      </c>
      <c r="AC3041" s="1">
        <v>43490</v>
      </c>
      <c r="AE3041" t="s">
        <v>41</v>
      </c>
    </row>
    <row r="3042" spans="1:31" x14ac:dyDescent="0.25">
      <c r="A3042">
        <v>2019</v>
      </c>
      <c r="B3042">
        <v>3</v>
      </c>
      <c r="C3042">
        <v>23</v>
      </c>
      <c r="D3042">
        <v>1</v>
      </c>
      <c r="E3042">
        <v>1</v>
      </c>
      <c r="F3042">
        <v>0</v>
      </c>
      <c r="G3042">
        <v>3677506</v>
      </c>
      <c r="H3042" t="s">
        <v>1335</v>
      </c>
      <c r="I3042" t="s">
        <v>1336</v>
      </c>
      <c r="J3042" t="s">
        <v>1257</v>
      </c>
      <c r="K3042">
        <v>0</v>
      </c>
      <c r="L3042">
        <v>145</v>
      </c>
      <c r="M3042">
        <v>30</v>
      </c>
      <c r="N3042">
        <v>0</v>
      </c>
      <c r="O3042">
        <v>0</v>
      </c>
      <c r="P3042">
        <v>0</v>
      </c>
      <c r="Q3042" t="s">
        <v>46</v>
      </c>
      <c r="T3042" t="s">
        <v>1285</v>
      </c>
      <c r="U3042" t="s">
        <v>169</v>
      </c>
      <c r="V3042" t="s">
        <v>38</v>
      </c>
      <c r="W3042" t="s">
        <v>39</v>
      </c>
      <c r="Y3042">
        <v>2015</v>
      </c>
      <c r="Z3042">
        <v>1</v>
      </c>
      <c r="AA3042" t="s">
        <v>1021</v>
      </c>
      <c r="AB3042" t="s">
        <v>1337</v>
      </c>
      <c r="AC3042" s="1">
        <v>43490</v>
      </c>
      <c r="AE3042" t="s">
        <v>41</v>
      </c>
    </row>
    <row r="3043" spans="1:31" x14ac:dyDescent="0.25">
      <c r="A3043">
        <v>2019</v>
      </c>
      <c r="B3043">
        <v>3</v>
      </c>
      <c r="C3043">
        <v>23</v>
      </c>
      <c r="D3043">
        <v>1</v>
      </c>
      <c r="E3043">
        <v>1</v>
      </c>
      <c r="F3043">
        <v>0</v>
      </c>
      <c r="G3043">
        <v>3677506</v>
      </c>
      <c r="H3043" t="s">
        <v>1335</v>
      </c>
      <c r="I3043" t="s">
        <v>1336</v>
      </c>
      <c r="J3043" t="s">
        <v>1257</v>
      </c>
      <c r="K3043">
        <v>0</v>
      </c>
      <c r="L3043">
        <v>145</v>
      </c>
      <c r="M3043">
        <v>30</v>
      </c>
      <c r="N3043">
        <v>0</v>
      </c>
      <c r="O3043">
        <v>1350000</v>
      </c>
      <c r="P3043">
        <v>1313181</v>
      </c>
      <c r="Q3043" t="s">
        <v>1170</v>
      </c>
      <c r="T3043" t="s">
        <v>1285</v>
      </c>
      <c r="U3043" t="s">
        <v>169</v>
      </c>
      <c r="V3043" t="s">
        <v>38</v>
      </c>
      <c r="W3043" t="s">
        <v>39</v>
      </c>
      <c r="Y3043">
        <v>2015</v>
      </c>
      <c r="Z3043">
        <v>1</v>
      </c>
      <c r="AA3043" t="s">
        <v>1021</v>
      </c>
      <c r="AB3043" t="s">
        <v>1337</v>
      </c>
      <c r="AC3043" s="1">
        <v>43490</v>
      </c>
      <c r="AE3043" t="s">
        <v>41</v>
      </c>
    </row>
    <row r="3044" spans="1:31" x14ac:dyDescent="0.25">
      <c r="A3044">
        <v>2019</v>
      </c>
      <c r="B3044">
        <v>3</v>
      </c>
      <c r="C3044">
        <v>23</v>
      </c>
      <c r="D3044">
        <v>1</v>
      </c>
      <c r="E3044">
        <v>1</v>
      </c>
      <c r="F3044">
        <v>0</v>
      </c>
      <c r="G3044">
        <v>3677506</v>
      </c>
      <c r="H3044" t="s">
        <v>1335</v>
      </c>
      <c r="I3044" t="s">
        <v>1336</v>
      </c>
      <c r="J3044" t="s">
        <v>1257</v>
      </c>
      <c r="K3044">
        <v>0</v>
      </c>
      <c r="L3044">
        <v>145</v>
      </c>
      <c r="M3044">
        <v>30</v>
      </c>
      <c r="N3044">
        <v>0</v>
      </c>
      <c r="O3044">
        <v>0</v>
      </c>
      <c r="P3044">
        <v>0</v>
      </c>
      <c r="Q3044" t="s">
        <v>1171</v>
      </c>
      <c r="T3044" t="s">
        <v>1285</v>
      </c>
      <c r="U3044" t="s">
        <v>169</v>
      </c>
      <c r="V3044" t="s">
        <v>38</v>
      </c>
      <c r="W3044" t="s">
        <v>39</v>
      </c>
      <c r="Y3044">
        <v>2015</v>
      </c>
      <c r="Z3044">
        <v>1</v>
      </c>
      <c r="AA3044" t="s">
        <v>1021</v>
      </c>
      <c r="AB3044" t="s">
        <v>1337</v>
      </c>
      <c r="AC3044" s="1">
        <v>43490</v>
      </c>
      <c r="AE3044" t="s">
        <v>41</v>
      </c>
    </row>
    <row r="3045" spans="1:31" x14ac:dyDescent="0.25">
      <c r="A3045">
        <v>2019</v>
      </c>
      <c r="B3045">
        <v>3</v>
      </c>
      <c r="C3045">
        <v>23</v>
      </c>
      <c r="D3045">
        <v>1</v>
      </c>
      <c r="E3045">
        <v>1</v>
      </c>
      <c r="F3045">
        <v>0</v>
      </c>
      <c r="G3045">
        <v>3677506</v>
      </c>
      <c r="H3045" t="s">
        <v>1335</v>
      </c>
      <c r="I3045" t="s">
        <v>1336</v>
      </c>
      <c r="J3045" t="s">
        <v>1257</v>
      </c>
      <c r="K3045">
        <v>0</v>
      </c>
      <c r="L3045">
        <v>145</v>
      </c>
      <c r="M3045">
        <v>30</v>
      </c>
      <c r="N3045">
        <v>0</v>
      </c>
      <c r="O3045">
        <v>0</v>
      </c>
      <c r="P3045">
        <v>0</v>
      </c>
      <c r="Q3045" t="s">
        <v>1172</v>
      </c>
      <c r="T3045" t="s">
        <v>1285</v>
      </c>
      <c r="U3045" t="s">
        <v>169</v>
      </c>
      <c r="V3045" t="s">
        <v>38</v>
      </c>
      <c r="W3045" t="s">
        <v>39</v>
      </c>
      <c r="Y3045">
        <v>2015</v>
      </c>
      <c r="Z3045">
        <v>1</v>
      </c>
      <c r="AA3045" t="s">
        <v>1021</v>
      </c>
      <c r="AB3045" t="s">
        <v>1337</v>
      </c>
      <c r="AC3045" s="1">
        <v>43490</v>
      </c>
      <c r="AE3045" t="s">
        <v>41</v>
      </c>
    </row>
    <row r="3046" spans="1:31" x14ac:dyDescent="0.25">
      <c r="A3046">
        <v>2019</v>
      </c>
      <c r="B3046">
        <v>3</v>
      </c>
      <c r="C3046">
        <v>23</v>
      </c>
      <c r="D3046">
        <v>1</v>
      </c>
      <c r="E3046">
        <v>1</v>
      </c>
      <c r="F3046">
        <v>0</v>
      </c>
      <c r="G3046">
        <v>3677506</v>
      </c>
      <c r="H3046" t="s">
        <v>1335</v>
      </c>
      <c r="I3046" t="s">
        <v>1336</v>
      </c>
      <c r="J3046" t="s">
        <v>1257</v>
      </c>
      <c r="K3046">
        <v>0</v>
      </c>
      <c r="L3046">
        <v>232</v>
      </c>
      <c r="M3046">
        <v>30</v>
      </c>
      <c r="N3046">
        <v>0</v>
      </c>
      <c r="O3046">
        <v>0</v>
      </c>
      <c r="P3046">
        <v>0</v>
      </c>
      <c r="Q3046" t="s">
        <v>49</v>
      </c>
      <c r="T3046" t="s">
        <v>1285</v>
      </c>
      <c r="U3046" t="s">
        <v>169</v>
      </c>
      <c r="V3046" t="s">
        <v>38</v>
      </c>
      <c r="W3046" t="s">
        <v>39</v>
      </c>
      <c r="Y3046">
        <v>2015</v>
      </c>
      <c r="Z3046">
        <v>1</v>
      </c>
      <c r="AA3046" t="s">
        <v>1021</v>
      </c>
      <c r="AB3046" t="s">
        <v>1337</v>
      </c>
      <c r="AC3046" s="1">
        <v>43490</v>
      </c>
      <c r="AE3046" t="s">
        <v>41</v>
      </c>
    </row>
    <row r="3047" spans="1:31" x14ac:dyDescent="0.25">
      <c r="A3047">
        <v>2019</v>
      </c>
      <c r="B3047">
        <v>3</v>
      </c>
      <c r="C3047">
        <v>23</v>
      </c>
      <c r="D3047">
        <v>1</v>
      </c>
      <c r="E3047">
        <v>1</v>
      </c>
      <c r="F3047">
        <v>0</v>
      </c>
      <c r="G3047">
        <v>3677506</v>
      </c>
      <c r="H3047" t="s">
        <v>1335</v>
      </c>
      <c r="I3047" t="s">
        <v>1336</v>
      </c>
      <c r="J3047" t="s">
        <v>1257</v>
      </c>
      <c r="K3047">
        <v>0</v>
      </c>
      <c r="L3047">
        <v>145</v>
      </c>
      <c r="M3047">
        <v>30</v>
      </c>
      <c r="N3047">
        <v>0</v>
      </c>
      <c r="O3047">
        <v>0</v>
      </c>
      <c r="P3047">
        <v>0</v>
      </c>
      <c r="Q3047" t="s">
        <v>1315</v>
      </c>
      <c r="T3047" t="s">
        <v>1285</v>
      </c>
      <c r="U3047" t="s">
        <v>169</v>
      </c>
      <c r="V3047" t="s">
        <v>38</v>
      </c>
      <c r="W3047" t="s">
        <v>39</v>
      </c>
      <c r="Y3047">
        <v>2015</v>
      </c>
      <c r="Z3047">
        <v>1</v>
      </c>
      <c r="AA3047" t="s">
        <v>1021</v>
      </c>
      <c r="AB3047" t="s">
        <v>1337</v>
      </c>
      <c r="AC3047" s="1">
        <v>43490</v>
      </c>
      <c r="AE3047" t="s">
        <v>41</v>
      </c>
    </row>
    <row r="3048" spans="1:31" x14ac:dyDescent="0.25">
      <c r="A3048">
        <v>2019</v>
      </c>
      <c r="B3048">
        <v>3</v>
      </c>
      <c r="C3048">
        <v>23</v>
      </c>
      <c r="D3048">
        <v>1</v>
      </c>
      <c r="E3048">
        <v>1</v>
      </c>
      <c r="F3048">
        <v>0</v>
      </c>
      <c r="G3048">
        <v>3756232</v>
      </c>
      <c r="H3048" t="s">
        <v>1338</v>
      </c>
      <c r="I3048" t="s">
        <v>1339</v>
      </c>
      <c r="J3048" t="s">
        <v>1257</v>
      </c>
      <c r="K3048">
        <f>O3048+O3049+O3050+O3051+O3052+O3053+O3054</f>
        <v>0</v>
      </c>
      <c r="L3048">
        <v>145</v>
      </c>
      <c r="M3048">
        <v>30</v>
      </c>
      <c r="N3048" t="s">
        <v>1176</v>
      </c>
      <c r="O3048">
        <v>0</v>
      </c>
      <c r="P3048">
        <v>0</v>
      </c>
      <c r="Q3048" t="s">
        <v>1298</v>
      </c>
      <c r="R3048" t="s">
        <v>1340</v>
      </c>
      <c r="T3048" t="s">
        <v>1285</v>
      </c>
      <c r="U3048" t="s">
        <v>1429</v>
      </c>
      <c r="V3048" t="s">
        <v>38</v>
      </c>
      <c r="W3048" t="s">
        <v>39</v>
      </c>
      <c r="Y3048">
        <v>2017</v>
      </c>
      <c r="Z3048">
        <v>1</v>
      </c>
      <c r="AA3048" t="s">
        <v>1341</v>
      </c>
      <c r="AB3048" t="s">
        <v>453</v>
      </c>
      <c r="AC3048" s="1">
        <v>43490</v>
      </c>
      <c r="AD3048" t="s">
        <v>1342</v>
      </c>
      <c r="AE3048" t="s">
        <v>41</v>
      </c>
    </row>
    <row r="3049" spans="1:31" x14ac:dyDescent="0.25">
      <c r="A3049">
        <v>2019</v>
      </c>
      <c r="B3049">
        <v>3</v>
      </c>
      <c r="C3049">
        <v>23</v>
      </c>
      <c r="D3049">
        <v>1</v>
      </c>
      <c r="E3049">
        <v>1</v>
      </c>
      <c r="F3049">
        <v>0</v>
      </c>
      <c r="G3049">
        <v>3756232</v>
      </c>
      <c r="H3049" t="s">
        <v>1338</v>
      </c>
      <c r="I3049" t="s">
        <v>1339</v>
      </c>
      <c r="J3049" t="s">
        <v>1257</v>
      </c>
      <c r="K3049">
        <v>0</v>
      </c>
      <c r="L3049">
        <v>145</v>
      </c>
      <c r="M3049">
        <v>30</v>
      </c>
      <c r="N3049">
        <v>0</v>
      </c>
      <c r="O3049">
        <v>0</v>
      </c>
      <c r="P3049">
        <v>0</v>
      </c>
      <c r="Q3049" t="s">
        <v>46</v>
      </c>
      <c r="T3049" t="s">
        <v>1285</v>
      </c>
      <c r="U3049" t="s">
        <v>1429</v>
      </c>
      <c r="V3049" t="s">
        <v>38</v>
      </c>
      <c r="W3049" t="s">
        <v>39</v>
      </c>
      <c r="Y3049">
        <v>2017</v>
      </c>
      <c r="Z3049">
        <v>1</v>
      </c>
      <c r="AA3049" t="s">
        <v>1341</v>
      </c>
      <c r="AB3049" t="s">
        <v>453</v>
      </c>
      <c r="AC3049" s="1">
        <v>43490</v>
      </c>
      <c r="AE3049" t="s">
        <v>41</v>
      </c>
    </row>
    <row r="3050" spans="1:31" x14ac:dyDescent="0.25">
      <c r="A3050">
        <v>2019</v>
      </c>
      <c r="B3050">
        <v>3</v>
      </c>
      <c r="C3050">
        <v>23</v>
      </c>
      <c r="D3050">
        <v>1</v>
      </c>
      <c r="E3050">
        <v>1</v>
      </c>
      <c r="F3050">
        <v>0</v>
      </c>
      <c r="G3050">
        <v>3756232</v>
      </c>
      <c r="H3050" t="s">
        <v>1338</v>
      </c>
      <c r="I3050" t="s">
        <v>1339</v>
      </c>
      <c r="J3050" t="s">
        <v>1257</v>
      </c>
      <c r="K3050">
        <v>0</v>
      </c>
      <c r="L3050">
        <v>145</v>
      </c>
      <c r="M3050">
        <v>30</v>
      </c>
      <c r="N3050">
        <v>0</v>
      </c>
      <c r="O3050">
        <v>0</v>
      </c>
      <c r="P3050">
        <v>0</v>
      </c>
      <c r="Q3050" t="s">
        <v>1170</v>
      </c>
      <c r="T3050" t="s">
        <v>1285</v>
      </c>
      <c r="U3050" t="s">
        <v>1429</v>
      </c>
      <c r="V3050" t="s">
        <v>38</v>
      </c>
      <c r="W3050" t="s">
        <v>39</v>
      </c>
      <c r="Y3050">
        <v>2017</v>
      </c>
      <c r="Z3050">
        <v>1</v>
      </c>
      <c r="AA3050" t="s">
        <v>1341</v>
      </c>
      <c r="AB3050" t="s">
        <v>453</v>
      </c>
      <c r="AC3050" s="1">
        <v>43490</v>
      </c>
      <c r="AE3050" t="s">
        <v>41</v>
      </c>
    </row>
    <row r="3051" spans="1:31" x14ac:dyDescent="0.25">
      <c r="A3051">
        <v>2019</v>
      </c>
      <c r="B3051">
        <v>3</v>
      </c>
      <c r="C3051">
        <v>23</v>
      </c>
      <c r="D3051">
        <v>1</v>
      </c>
      <c r="E3051">
        <v>1</v>
      </c>
      <c r="F3051">
        <v>0</v>
      </c>
      <c r="G3051">
        <v>3756232</v>
      </c>
      <c r="H3051" t="s">
        <v>1338</v>
      </c>
      <c r="I3051" t="s">
        <v>1339</v>
      </c>
      <c r="J3051" t="s">
        <v>1257</v>
      </c>
      <c r="K3051">
        <v>0</v>
      </c>
      <c r="L3051">
        <v>145</v>
      </c>
      <c r="M3051">
        <v>30</v>
      </c>
      <c r="N3051">
        <v>0</v>
      </c>
      <c r="O3051">
        <v>0</v>
      </c>
      <c r="P3051">
        <v>0</v>
      </c>
      <c r="Q3051" t="s">
        <v>1171</v>
      </c>
      <c r="T3051" t="s">
        <v>1285</v>
      </c>
      <c r="U3051" t="s">
        <v>1429</v>
      </c>
      <c r="V3051" t="s">
        <v>38</v>
      </c>
      <c r="W3051" t="s">
        <v>39</v>
      </c>
      <c r="Y3051">
        <v>2017</v>
      </c>
      <c r="Z3051">
        <v>1</v>
      </c>
      <c r="AA3051" t="s">
        <v>1341</v>
      </c>
      <c r="AB3051" t="s">
        <v>453</v>
      </c>
      <c r="AC3051" s="1">
        <v>43490</v>
      </c>
      <c r="AE3051" t="s">
        <v>41</v>
      </c>
    </row>
    <row r="3052" spans="1:31" x14ac:dyDescent="0.25">
      <c r="A3052">
        <v>2019</v>
      </c>
      <c r="B3052">
        <v>3</v>
      </c>
      <c r="C3052">
        <v>23</v>
      </c>
      <c r="D3052">
        <v>1</v>
      </c>
      <c r="E3052">
        <v>1</v>
      </c>
      <c r="F3052">
        <v>0</v>
      </c>
      <c r="G3052">
        <v>3756232</v>
      </c>
      <c r="H3052" t="s">
        <v>1338</v>
      </c>
      <c r="I3052" t="s">
        <v>1339</v>
      </c>
      <c r="J3052" t="s">
        <v>1257</v>
      </c>
      <c r="K3052">
        <v>0</v>
      </c>
      <c r="L3052">
        <v>145</v>
      </c>
      <c r="M3052">
        <v>30</v>
      </c>
      <c r="N3052">
        <v>0</v>
      </c>
      <c r="O3052">
        <v>0</v>
      </c>
      <c r="P3052">
        <v>0</v>
      </c>
      <c r="Q3052" t="s">
        <v>1172</v>
      </c>
      <c r="T3052" t="s">
        <v>1285</v>
      </c>
      <c r="U3052" t="s">
        <v>1429</v>
      </c>
      <c r="V3052" t="s">
        <v>38</v>
      </c>
      <c r="W3052" t="s">
        <v>39</v>
      </c>
      <c r="Y3052">
        <v>2017</v>
      </c>
      <c r="Z3052">
        <v>1</v>
      </c>
      <c r="AA3052" t="s">
        <v>1341</v>
      </c>
      <c r="AB3052" t="s">
        <v>453</v>
      </c>
      <c r="AC3052" s="1">
        <v>43490</v>
      </c>
      <c r="AE3052" t="s">
        <v>41</v>
      </c>
    </row>
    <row r="3053" spans="1:31" x14ac:dyDescent="0.25">
      <c r="A3053">
        <v>2019</v>
      </c>
      <c r="B3053">
        <v>3</v>
      </c>
      <c r="C3053">
        <v>23</v>
      </c>
      <c r="D3053">
        <v>1</v>
      </c>
      <c r="E3053">
        <v>1</v>
      </c>
      <c r="F3053">
        <v>0</v>
      </c>
      <c r="G3053">
        <v>3756232</v>
      </c>
      <c r="H3053" t="s">
        <v>1338</v>
      </c>
      <c r="I3053" t="s">
        <v>1339</v>
      </c>
      <c r="J3053" t="s">
        <v>1257</v>
      </c>
      <c r="K3053">
        <v>0</v>
      </c>
      <c r="L3053">
        <v>232</v>
      </c>
      <c r="M3053">
        <v>30</v>
      </c>
      <c r="N3053">
        <v>0</v>
      </c>
      <c r="O3053">
        <v>0</v>
      </c>
      <c r="P3053">
        <v>0</v>
      </c>
      <c r="Q3053" t="s">
        <v>49</v>
      </c>
      <c r="T3053" t="s">
        <v>1285</v>
      </c>
      <c r="U3053" t="s">
        <v>1429</v>
      </c>
      <c r="V3053" t="s">
        <v>38</v>
      </c>
      <c r="W3053" t="s">
        <v>39</v>
      </c>
      <c r="Y3053">
        <v>2017</v>
      </c>
      <c r="Z3053">
        <v>1</v>
      </c>
      <c r="AA3053" t="s">
        <v>1341</v>
      </c>
      <c r="AB3053" t="s">
        <v>453</v>
      </c>
      <c r="AC3053" s="1">
        <v>43490</v>
      </c>
      <c r="AE3053" t="s">
        <v>41</v>
      </c>
    </row>
    <row r="3054" spans="1:31" x14ac:dyDescent="0.25">
      <c r="A3054">
        <v>2019</v>
      </c>
      <c r="B3054">
        <v>3</v>
      </c>
      <c r="C3054">
        <v>23</v>
      </c>
      <c r="D3054">
        <v>1</v>
      </c>
      <c r="E3054">
        <v>1</v>
      </c>
      <c r="F3054">
        <v>0</v>
      </c>
      <c r="G3054">
        <v>3756232</v>
      </c>
      <c r="H3054" t="s">
        <v>1338</v>
      </c>
      <c r="I3054" t="s">
        <v>1339</v>
      </c>
      <c r="J3054" t="s">
        <v>1257</v>
      </c>
      <c r="K3054">
        <v>0</v>
      </c>
      <c r="L3054">
        <v>145</v>
      </c>
      <c r="M3054">
        <v>30</v>
      </c>
      <c r="N3054">
        <v>0</v>
      </c>
      <c r="O3054">
        <v>0</v>
      </c>
      <c r="P3054">
        <v>0</v>
      </c>
      <c r="Q3054" t="s">
        <v>1288</v>
      </c>
      <c r="T3054" t="s">
        <v>1285</v>
      </c>
      <c r="U3054" t="s">
        <v>1429</v>
      </c>
      <c r="V3054" t="s">
        <v>38</v>
      </c>
      <c r="W3054" t="s">
        <v>39</v>
      </c>
      <c r="Y3054">
        <v>2017</v>
      </c>
      <c r="Z3054">
        <v>1</v>
      </c>
      <c r="AA3054" t="s">
        <v>1341</v>
      </c>
      <c r="AB3054" t="s">
        <v>453</v>
      </c>
      <c r="AC3054" s="1">
        <v>43490</v>
      </c>
      <c r="AE3054" t="s">
        <v>41</v>
      </c>
    </row>
    <row r="3055" spans="1:31" x14ac:dyDescent="0.25">
      <c r="A3055">
        <v>2019</v>
      </c>
      <c r="B3055">
        <v>3</v>
      </c>
      <c r="C3055">
        <v>23</v>
      </c>
      <c r="D3055">
        <v>1</v>
      </c>
      <c r="E3055">
        <v>1</v>
      </c>
      <c r="F3055">
        <v>0</v>
      </c>
      <c r="G3055">
        <v>3808817</v>
      </c>
      <c r="H3055" t="s">
        <v>1343</v>
      </c>
      <c r="I3055" t="s">
        <v>1344</v>
      </c>
      <c r="J3055" t="s">
        <v>1257</v>
      </c>
      <c r="K3055">
        <f>O3055+O3056+O3057+O3058+O3059+O3060+O3061</f>
        <v>7206662</v>
      </c>
      <c r="L3055">
        <v>144</v>
      </c>
      <c r="M3055">
        <v>30</v>
      </c>
      <c r="N3055" t="s">
        <v>1176</v>
      </c>
      <c r="O3055">
        <v>2112562</v>
      </c>
      <c r="P3055">
        <v>1920510</v>
      </c>
      <c r="Q3055" t="s">
        <v>1258</v>
      </c>
      <c r="T3055" t="s">
        <v>1259</v>
      </c>
      <c r="U3055" t="s">
        <v>139</v>
      </c>
      <c r="V3055" t="s">
        <v>38</v>
      </c>
      <c r="W3055" t="s">
        <v>39</v>
      </c>
      <c r="Y3055">
        <v>2015</v>
      </c>
      <c r="Z3055">
        <v>1</v>
      </c>
      <c r="AA3055" t="s">
        <v>474</v>
      </c>
      <c r="AB3055" t="s">
        <v>1345</v>
      </c>
      <c r="AC3055" s="1">
        <v>43490</v>
      </c>
      <c r="AE3055" t="s">
        <v>41</v>
      </c>
    </row>
    <row r="3056" spans="1:31" x14ac:dyDescent="0.25">
      <c r="A3056">
        <v>2019</v>
      </c>
      <c r="B3056">
        <v>3</v>
      </c>
      <c r="C3056">
        <v>23</v>
      </c>
      <c r="D3056">
        <v>1</v>
      </c>
      <c r="E3056">
        <v>1</v>
      </c>
      <c r="F3056">
        <v>0</v>
      </c>
      <c r="G3056">
        <v>3808817</v>
      </c>
      <c r="H3056" t="s">
        <v>1343</v>
      </c>
      <c r="I3056" t="s">
        <v>1344</v>
      </c>
      <c r="J3056" t="s">
        <v>1257</v>
      </c>
      <c r="K3056">
        <v>0</v>
      </c>
      <c r="L3056">
        <v>144</v>
      </c>
      <c r="M3056">
        <v>30</v>
      </c>
      <c r="N3056">
        <v>0</v>
      </c>
      <c r="O3056">
        <v>0</v>
      </c>
      <c r="P3056">
        <v>0</v>
      </c>
      <c r="Q3056" t="s">
        <v>46</v>
      </c>
      <c r="T3056" t="s">
        <v>1259</v>
      </c>
      <c r="U3056" t="s">
        <v>139</v>
      </c>
      <c r="V3056" t="s">
        <v>38</v>
      </c>
      <c r="W3056" t="s">
        <v>39</v>
      </c>
      <c r="Y3056">
        <v>2015</v>
      </c>
      <c r="Z3056">
        <v>1</v>
      </c>
      <c r="AA3056" t="s">
        <v>474</v>
      </c>
      <c r="AB3056" t="s">
        <v>1345</v>
      </c>
      <c r="AC3056" s="1">
        <v>43490</v>
      </c>
      <c r="AE3056" t="s">
        <v>41</v>
      </c>
    </row>
    <row r="3057" spans="1:31" x14ac:dyDescent="0.25">
      <c r="A3057">
        <v>2019</v>
      </c>
      <c r="B3057">
        <v>3</v>
      </c>
      <c r="C3057">
        <v>23</v>
      </c>
      <c r="D3057">
        <v>1</v>
      </c>
      <c r="E3057">
        <v>1</v>
      </c>
      <c r="F3057">
        <v>0</v>
      </c>
      <c r="G3057">
        <v>3808817</v>
      </c>
      <c r="H3057" t="s">
        <v>1343</v>
      </c>
      <c r="I3057" t="s">
        <v>1344</v>
      </c>
      <c r="J3057" t="s">
        <v>1257</v>
      </c>
      <c r="K3057">
        <v>0</v>
      </c>
      <c r="L3057">
        <v>144</v>
      </c>
      <c r="M3057">
        <v>30</v>
      </c>
      <c r="N3057">
        <v>0</v>
      </c>
      <c r="O3057">
        <v>0</v>
      </c>
      <c r="P3057">
        <v>0</v>
      </c>
      <c r="Q3057" t="s">
        <v>1170</v>
      </c>
      <c r="T3057" t="s">
        <v>1259</v>
      </c>
      <c r="U3057" t="s">
        <v>139</v>
      </c>
      <c r="V3057" t="s">
        <v>38</v>
      </c>
      <c r="W3057" t="s">
        <v>39</v>
      </c>
      <c r="Y3057">
        <v>2015</v>
      </c>
      <c r="Z3057">
        <v>1</v>
      </c>
      <c r="AA3057" t="s">
        <v>474</v>
      </c>
      <c r="AB3057" t="s">
        <v>1345</v>
      </c>
      <c r="AC3057" s="1">
        <v>43490</v>
      </c>
      <c r="AE3057" t="s">
        <v>41</v>
      </c>
    </row>
    <row r="3058" spans="1:31" x14ac:dyDescent="0.25">
      <c r="A3058">
        <v>2019</v>
      </c>
      <c r="B3058">
        <v>3</v>
      </c>
      <c r="C3058">
        <v>23</v>
      </c>
      <c r="D3058">
        <v>1</v>
      </c>
      <c r="E3058">
        <v>1</v>
      </c>
      <c r="F3058">
        <v>0</v>
      </c>
      <c r="G3058">
        <v>3808817</v>
      </c>
      <c r="H3058" t="s">
        <v>1343</v>
      </c>
      <c r="I3058" t="s">
        <v>1344</v>
      </c>
      <c r="J3058" t="s">
        <v>1257</v>
      </c>
      <c r="K3058">
        <v>0</v>
      </c>
      <c r="L3058">
        <v>144</v>
      </c>
      <c r="M3058">
        <v>30</v>
      </c>
      <c r="N3058">
        <v>0</v>
      </c>
      <c r="O3058">
        <v>0</v>
      </c>
      <c r="P3058">
        <v>0</v>
      </c>
      <c r="Q3058" t="s">
        <v>1171</v>
      </c>
      <c r="T3058" t="s">
        <v>1259</v>
      </c>
      <c r="U3058" t="s">
        <v>139</v>
      </c>
      <c r="V3058" t="s">
        <v>38</v>
      </c>
      <c r="W3058" t="s">
        <v>39</v>
      </c>
      <c r="Y3058">
        <v>2015</v>
      </c>
      <c r="Z3058">
        <v>1</v>
      </c>
      <c r="AA3058" t="s">
        <v>474</v>
      </c>
      <c r="AB3058" t="s">
        <v>1345</v>
      </c>
      <c r="AC3058" s="1">
        <v>43490</v>
      </c>
      <c r="AE3058" t="s">
        <v>41</v>
      </c>
    </row>
    <row r="3059" spans="1:31" x14ac:dyDescent="0.25">
      <c r="A3059">
        <v>2019</v>
      </c>
      <c r="B3059">
        <v>3</v>
      </c>
      <c r="C3059">
        <v>23</v>
      </c>
      <c r="D3059">
        <v>1</v>
      </c>
      <c r="E3059">
        <v>1</v>
      </c>
      <c r="F3059">
        <v>0</v>
      </c>
      <c r="G3059">
        <v>3808817</v>
      </c>
      <c r="H3059" t="s">
        <v>1343</v>
      </c>
      <c r="I3059" t="s">
        <v>1344</v>
      </c>
      <c r="J3059" t="s">
        <v>1257</v>
      </c>
      <c r="K3059">
        <v>0</v>
      </c>
      <c r="L3059">
        <v>144</v>
      </c>
      <c r="M3059">
        <v>30</v>
      </c>
      <c r="N3059">
        <v>0</v>
      </c>
      <c r="O3059">
        <v>0</v>
      </c>
      <c r="P3059">
        <v>0</v>
      </c>
      <c r="Q3059" t="s">
        <v>1172</v>
      </c>
      <c r="T3059" t="s">
        <v>1259</v>
      </c>
      <c r="U3059" t="s">
        <v>139</v>
      </c>
      <c r="V3059" t="s">
        <v>38</v>
      </c>
      <c r="W3059" t="s">
        <v>39</v>
      </c>
      <c r="Y3059">
        <v>2015</v>
      </c>
      <c r="Z3059">
        <v>1</v>
      </c>
      <c r="AA3059" t="s">
        <v>474</v>
      </c>
      <c r="AB3059" t="s">
        <v>1345</v>
      </c>
      <c r="AC3059" s="1">
        <v>43490</v>
      </c>
      <c r="AE3059" t="s">
        <v>41</v>
      </c>
    </row>
    <row r="3060" spans="1:31" x14ac:dyDescent="0.25">
      <c r="A3060">
        <v>2019</v>
      </c>
      <c r="B3060">
        <v>3</v>
      </c>
      <c r="C3060">
        <v>23</v>
      </c>
      <c r="D3060">
        <v>1</v>
      </c>
      <c r="E3060">
        <v>1</v>
      </c>
      <c r="F3060">
        <v>0</v>
      </c>
      <c r="G3060">
        <v>3808817</v>
      </c>
      <c r="H3060" t="s">
        <v>1343</v>
      </c>
      <c r="I3060" t="s">
        <v>1344</v>
      </c>
      <c r="J3060" t="s">
        <v>1257</v>
      </c>
      <c r="K3060">
        <v>0</v>
      </c>
      <c r="L3060">
        <v>232</v>
      </c>
      <c r="M3060">
        <v>30</v>
      </c>
      <c r="N3060">
        <v>0</v>
      </c>
      <c r="O3060">
        <f>2547050+2547050</f>
        <v>5094100</v>
      </c>
      <c r="P3060">
        <f>2547050+2547050</f>
        <v>5094100</v>
      </c>
      <c r="Q3060" t="s">
        <v>49</v>
      </c>
      <c r="T3060" t="s">
        <v>1259</v>
      </c>
      <c r="U3060" t="s">
        <v>139</v>
      </c>
      <c r="V3060" t="s">
        <v>38</v>
      </c>
      <c r="W3060" t="s">
        <v>39</v>
      </c>
      <c r="Y3060">
        <v>2015</v>
      </c>
      <c r="Z3060">
        <v>1</v>
      </c>
      <c r="AA3060" t="s">
        <v>474</v>
      </c>
      <c r="AB3060" t="s">
        <v>1345</v>
      </c>
      <c r="AC3060" s="1">
        <v>43490</v>
      </c>
      <c r="AE3060" t="s">
        <v>41</v>
      </c>
    </row>
    <row r="3061" spans="1:31" x14ac:dyDescent="0.25">
      <c r="A3061">
        <v>2019</v>
      </c>
      <c r="B3061">
        <v>3</v>
      </c>
      <c r="C3061">
        <v>23</v>
      </c>
      <c r="D3061">
        <v>1</v>
      </c>
      <c r="E3061">
        <v>1</v>
      </c>
      <c r="F3061">
        <v>0</v>
      </c>
      <c r="G3061">
        <v>3808817</v>
      </c>
      <c r="H3061" t="s">
        <v>1343</v>
      </c>
      <c r="I3061" t="s">
        <v>1344</v>
      </c>
      <c r="J3061" t="s">
        <v>1257</v>
      </c>
      <c r="K3061">
        <v>0</v>
      </c>
      <c r="L3061">
        <v>144</v>
      </c>
      <c r="M3061">
        <v>30</v>
      </c>
      <c r="N3061">
        <v>0</v>
      </c>
      <c r="O3061">
        <v>0</v>
      </c>
      <c r="P3061">
        <v>0</v>
      </c>
      <c r="Q3061" t="s">
        <v>1261</v>
      </c>
      <c r="T3061" t="s">
        <v>1259</v>
      </c>
      <c r="U3061" t="s">
        <v>139</v>
      </c>
      <c r="V3061" t="s">
        <v>38</v>
      </c>
      <c r="W3061" t="s">
        <v>39</v>
      </c>
      <c r="Y3061">
        <v>2015</v>
      </c>
      <c r="Z3061">
        <v>1</v>
      </c>
      <c r="AA3061" t="s">
        <v>474</v>
      </c>
      <c r="AB3061" t="s">
        <v>1345</v>
      </c>
      <c r="AC3061" s="1">
        <v>43490</v>
      </c>
      <c r="AE3061" t="s">
        <v>41</v>
      </c>
    </row>
    <row r="3062" spans="1:31" x14ac:dyDescent="0.25">
      <c r="A3062">
        <v>2019</v>
      </c>
      <c r="B3062">
        <v>3</v>
      </c>
      <c r="C3062">
        <v>23</v>
      </c>
      <c r="D3062">
        <v>1</v>
      </c>
      <c r="E3062">
        <v>1</v>
      </c>
      <c r="F3062">
        <v>0</v>
      </c>
      <c r="G3062">
        <v>3951278</v>
      </c>
      <c r="H3062" t="s">
        <v>827</v>
      </c>
      <c r="I3062" t="s">
        <v>1346</v>
      </c>
      <c r="J3062" t="s">
        <v>1257</v>
      </c>
      <c r="K3062">
        <f>O3062+O3063+O3064+O3065+O3066+O3067+O3068</f>
        <v>4450000</v>
      </c>
      <c r="L3062">
        <v>145</v>
      </c>
      <c r="M3062">
        <v>30</v>
      </c>
      <c r="N3062" t="s">
        <v>1176</v>
      </c>
      <c r="O3062">
        <v>3100000</v>
      </c>
      <c r="P3062">
        <v>3015454</v>
      </c>
      <c r="Q3062" t="s">
        <v>1284</v>
      </c>
      <c r="T3062" t="s">
        <v>1285</v>
      </c>
      <c r="U3062" t="s">
        <v>633</v>
      </c>
      <c r="V3062" t="s">
        <v>38</v>
      </c>
      <c r="W3062" t="s">
        <v>39</v>
      </c>
      <c r="Y3062">
        <v>2011</v>
      </c>
      <c r="Z3062">
        <v>1</v>
      </c>
      <c r="AA3062" t="s">
        <v>1320</v>
      </c>
      <c r="AB3062" t="s">
        <v>1347</v>
      </c>
      <c r="AC3062" s="1">
        <v>43490</v>
      </c>
      <c r="AE3062" t="s">
        <v>41</v>
      </c>
    </row>
    <row r="3063" spans="1:31" x14ac:dyDescent="0.25">
      <c r="A3063">
        <v>2019</v>
      </c>
      <c r="B3063">
        <v>3</v>
      </c>
      <c r="C3063">
        <v>23</v>
      </c>
      <c r="D3063">
        <v>1</v>
      </c>
      <c r="E3063">
        <v>1</v>
      </c>
      <c r="F3063">
        <v>0</v>
      </c>
      <c r="G3063">
        <v>3951278</v>
      </c>
      <c r="H3063" t="s">
        <v>827</v>
      </c>
      <c r="I3063" t="s">
        <v>1346</v>
      </c>
      <c r="J3063" t="s">
        <v>1257</v>
      </c>
      <c r="K3063">
        <v>0</v>
      </c>
      <c r="L3063">
        <v>145</v>
      </c>
      <c r="M3063">
        <v>30</v>
      </c>
      <c r="N3063">
        <v>0</v>
      </c>
      <c r="O3063">
        <v>0</v>
      </c>
      <c r="P3063">
        <v>0</v>
      </c>
      <c r="Q3063" t="s">
        <v>46</v>
      </c>
      <c r="T3063" t="s">
        <v>1285</v>
      </c>
      <c r="U3063" t="s">
        <v>633</v>
      </c>
      <c r="V3063" t="s">
        <v>38</v>
      </c>
      <c r="W3063" t="s">
        <v>39</v>
      </c>
      <c r="Y3063">
        <v>2011</v>
      </c>
      <c r="Z3063">
        <v>1</v>
      </c>
      <c r="AA3063" t="s">
        <v>1320</v>
      </c>
      <c r="AB3063" t="s">
        <v>1347</v>
      </c>
      <c r="AC3063" s="1">
        <v>43490</v>
      </c>
      <c r="AE3063" t="s">
        <v>41</v>
      </c>
    </row>
    <row r="3064" spans="1:31" x14ac:dyDescent="0.25">
      <c r="A3064">
        <v>2019</v>
      </c>
      <c r="B3064">
        <v>3</v>
      </c>
      <c r="C3064">
        <v>23</v>
      </c>
      <c r="D3064">
        <v>1</v>
      </c>
      <c r="E3064">
        <v>1</v>
      </c>
      <c r="F3064">
        <v>0</v>
      </c>
      <c r="G3064">
        <v>3951278</v>
      </c>
      <c r="H3064" t="s">
        <v>827</v>
      </c>
      <c r="I3064" t="s">
        <v>1346</v>
      </c>
      <c r="J3064" t="s">
        <v>1257</v>
      </c>
      <c r="K3064">
        <v>0</v>
      </c>
      <c r="L3064">
        <v>145</v>
      </c>
      <c r="M3064">
        <v>30</v>
      </c>
      <c r="N3064">
        <v>0</v>
      </c>
      <c r="O3064">
        <v>1350000</v>
      </c>
      <c r="P3064">
        <v>1313181</v>
      </c>
      <c r="Q3064" t="s">
        <v>1170</v>
      </c>
      <c r="T3064" t="s">
        <v>1285</v>
      </c>
      <c r="U3064" t="s">
        <v>633</v>
      </c>
      <c r="V3064" t="s">
        <v>38</v>
      </c>
      <c r="W3064" t="s">
        <v>39</v>
      </c>
      <c r="Y3064">
        <v>2011</v>
      </c>
      <c r="Z3064">
        <v>1</v>
      </c>
      <c r="AA3064" t="s">
        <v>1320</v>
      </c>
      <c r="AB3064" t="s">
        <v>1347</v>
      </c>
      <c r="AC3064" s="1">
        <v>43490</v>
      </c>
      <c r="AE3064" t="s">
        <v>41</v>
      </c>
    </row>
    <row r="3065" spans="1:31" x14ac:dyDescent="0.25">
      <c r="A3065">
        <v>2019</v>
      </c>
      <c r="B3065">
        <v>3</v>
      </c>
      <c r="C3065">
        <v>23</v>
      </c>
      <c r="D3065">
        <v>1</v>
      </c>
      <c r="E3065">
        <v>1</v>
      </c>
      <c r="F3065">
        <v>0</v>
      </c>
      <c r="G3065">
        <v>3951278</v>
      </c>
      <c r="H3065" t="s">
        <v>827</v>
      </c>
      <c r="I3065" t="s">
        <v>1346</v>
      </c>
      <c r="J3065" t="s">
        <v>1257</v>
      </c>
      <c r="K3065">
        <v>0</v>
      </c>
      <c r="L3065">
        <v>145</v>
      </c>
      <c r="M3065">
        <v>30</v>
      </c>
      <c r="N3065">
        <v>0</v>
      </c>
      <c r="O3065">
        <v>0</v>
      </c>
      <c r="P3065">
        <v>0</v>
      </c>
      <c r="Q3065" t="s">
        <v>1171</v>
      </c>
      <c r="T3065" t="s">
        <v>1285</v>
      </c>
      <c r="U3065" t="s">
        <v>633</v>
      </c>
      <c r="V3065" t="s">
        <v>38</v>
      </c>
      <c r="W3065" t="s">
        <v>39</v>
      </c>
      <c r="Y3065">
        <v>2011</v>
      </c>
      <c r="Z3065">
        <v>1</v>
      </c>
      <c r="AA3065" t="s">
        <v>1320</v>
      </c>
      <c r="AB3065" t="s">
        <v>1347</v>
      </c>
      <c r="AC3065" s="1">
        <v>43490</v>
      </c>
      <c r="AE3065" t="s">
        <v>41</v>
      </c>
    </row>
    <row r="3066" spans="1:31" x14ac:dyDescent="0.25">
      <c r="A3066">
        <v>2019</v>
      </c>
      <c r="B3066">
        <v>3</v>
      </c>
      <c r="C3066">
        <v>23</v>
      </c>
      <c r="D3066">
        <v>1</v>
      </c>
      <c r="E3066">
        <v>1</v>
      </c>
      <c r="F3066">
        <v>0</v>
      </c>
      <c r="G3066">
        <v>3951278</v>
      </c>
      <c r="H3066" t="s">
        <v>827</v>
      </c>
      <c r="I3066" t="s">
        <v>1346</v>
      </c>
      <c r="J3066" t="s">
        <v>1257</v>
      </c>
      <c r="K3066">
        <v>0</v>
      </c>
      <c r="L3066">
        <v>145</v>
      </c>
      <c r="M3066">
        <v>30</v>
      </c>
      <c r="N3066">
        <v>0</v>
      </c>
      <c r="O3066">
        <v>0</v>
      </c>
      <c r="P3066">
        <v>0</v>
      </c>
      <c r="Q3066" t="s">
        <v>1172</v>
      </c>
      <c r="T3066" t="s">
        <v>1285</v>
      </c>
      <c r="U3066" t="s">
        <v>633</v>
      </c>
      <c r="V3066" t="s">
        <v>38</v>
      </c>
      <c r="W3066" t="s">
        <v>39</v>
      </c>
      <c r="Y3066">
        <v>2011</v>
      </c>
      <c r="Z3066">
        <v>1</v>
      </c>
      <c r="AA3066" t="s">
        <v>1320</v>
      </c>
      <c r="AB3066" t="s">
        <v>1347</v>
      </c>
      <c r="AC3066" s="1">
        <v>43490</v>
      </c>
      <c r="AE3066" t="s">
        <v>41</v>
      </c>
    </row>
    <row r="3067" spans="1:31" x14ac:dyDescent="0.25">
      <c r="A3067">
        <v>2019</v>
      </c>
      <c r="B3067">
        <v>3</v>
      </c>
      <c r="C3067">
        <v>23</v>
      </c>
      <c r="D3067">
        <v>1</v>
      </c>
      <c r="E3067">
        <v>1</v>
      </c>
      <c r="F3067">
        <v>0</v>
      </c>
      <c r="G3067">
        <v>3951278</v>
      </c>
      <c r="H3067" t="s">
        <v>827</v>
      </c>
      <c r="I3067" t="s">
        <v>1346</v>
      </c>
      <c r="J3067" t="s">
        <v>1257</v>
      </c>
      <c r="K3067">
        <v>0</v>
      </c>
      <c r="L3067">
        <v>232</v>
      </c>
      <c r="M3067">
        <v>30</v>
      </c>
      <c r="N3067">
        <v>0</v>
      </c>
      <c r="O3067">
        <v>0</v>
      </c>
      <c r="P3067">
        <v>0</v>
      </c>
      <c r="Q3067" t="s">
        <v>49</v>
      </c>
      <c r="T3067" t="s">
        <v>1285</v>
      </c>
      <c r="U3067" t="s">
        <v>633</v>
      </c>
      <c r="V3067" t="s">
        <v>38</v>
      </c>
      <c r="W3067" t="s">
        <v>39</v>
      </c>
      <c r="Y3067">
        <v>2011</v>
      </c>
      <c r="Z3067">
        <v>1</v>
      </c>
      <c r="AA3067" t="s">
        <v>1320</v>
      </c>
      <c r="AB3067" t="s">
        <v>1347</v>
      </c>
      <c r="AC3067" s="1">
        <v>43490</v>
      </c>
      <c r="AE3067" t="s">
        <v>41</v>
      </c>
    </row>
    <row r="3068" spans="1:31" x14ac:dyDescent="0.25">
      <c r="A3068">
        <v>2019</v>
      </c>
      <c r="B3068">
        <v>3</v>
      </c>
      <c r="C3068">
        <v>23</v>
      </c>
      <c r="D3068">
        <v>1</v>
      </c>
      <c r="E3068">
        <v>1</v>
      </c>
      <c r="F3068">
        <v>0</v>
      </c>
      <c r="G3068">
        <v>3951278</v>
      </c>
      <c r="H3068" t="s">
        <v>827</v>
      </c>
      <c r="I3068" t="s">
        <v>1346</v>
      </c>
      <c r="J3068" t="s">
        <v>1257</v>
      </c>
      <c r="K3068">
        <v>0</v>
      </c>
      <c r="L3068">
        <v>145</v>
      </c>
      <c r="M3068">
        <v>30</v>
      </c>
      <c r="N3068">
        <v>0</v>
      </c>
      <c r="O3068">
        <v>0</v>
      </c>
      <c r="P3068">
        <v>0</v>
      </c>
      <c r="Q3068" t="s">
        <v>1288</v>
      </c>
      <c r="T3068" t="s">
        <v>1285</v>
      </c>
      <c r="U3068" t="s">
        <v>633</v>
      </c>
      <c r="V3068" t="s">
        <v>38</v>
      </c>
      <c r="W3068" t="s">
        <v>39</v>
      </c>
      <c r="Y3068">
        <v>2011</v>
      </c>
      <c r="Z3068">
        <v>1</v>
      </c>
      <c r="AA3068" t="s">
        <v>1320</v>
      </c>
      <c r="AB3068" t="s">
        <v>1347</v>
      </c>
      <c r="AC3068" s="1">
        <v>43490</v>
      </c>
      <c r="AE3068" t="s">
        <v>41</v>
      </c>
    </row>
    <row r="3069" spans="1:31" x14ac:dyDescent="0.25">
      <c r="A3069">
        <v>2019</v>
      </c>
      <c r="B3069">
        <v>3</v>
      </c>
      <c r="C3069">
        <v>23</v>
      </c>
      <c r="D3069">
        <v>1</v>
      </c>
      <c r="E3069">
        <v>1</v>
      </c>
      <c r="F3069">
        <v>0</v>
      </c>
      <c r="G3069">
        <v>3957225</v>
      </c>
      <c r="H3069" t="s">
        <v>1348</v>
      </c>
      <c r="I3069" t="s">
        <v>1349</v>
      </c>
      <c r="J3069" t="s">
        <v>1257</v>
      </c>
      <c r="K3069">
        <f>O3069+O3070+O3071+O3072+O3073+O3074+O3075</f>
        <v>4581742</v>
      </c>
      <c r="L3069">
        <v>145</v>
      </c>
      <c r="M3069">
        <v>30</v>
      </c>
      <c r="N3069" t="s">
        <v>1176</v>
      </c>
      <c r="O3069">
        <v>3100000</v>
      </c>
      <c r="P3069">
        <v>3015454</v>
      </c>
      <c r="Q3069" t="s">
        <v>1284</v>
      </c>
      <c r="T3069" t="s">
        <v>1285</v>
      </c>
      <c r="U3069" t="s">
        <v>81</v>
      </c>
      <c r="V3069" t="s">
        <v>38</v>
      </c>
      <c r="W3069" t="s">
        <v>39</v>
      </c>
      <c r="Y3069">
        <v>2015</v>
      </c>
      <c r="Z3069">
        <v>1</v>
      </c>
      <c r="AA3069" t="s">
        <v>1320</v>
      </c>
      <c r="AB3069" t="s">
        <v>1350</v>
      </c>
      <c r="AC3069" s="1">
        <v>43490</v>
      </c>
      <c r="AE3069" t="s">
        <v>41</v>
      </c>
    </row>
    <row r="3070" spans="1:31" x14ac:dyDescent="0.25">
      <c r="A3070">
        <v>2019</v>
      </c>
      <c r="B3070">
        <v>3</v>
      </c>
      <c r="C3070">
        <v>23</v>
      </c>
      <c r="D3070">
        <v>1</v>
      </c>
      <c r="E3070">
        <v>1</v>
      </c>
      <c r="F3070">
        <v>0</v>
      </c>
      <c r="G3070">
        <v>3957225</v>
      </c>
      <c r="H3070" t="s">
        <v>1348</v>
      </c>
      <c r="I3070" t="s">
        <v>1349</v>
      </c>
      <c r="J3070" t="s">
        <v>1257</v>
      </c>
      <c r="K3070">
        <v>0</v>
      </c>
      <c r="L3070">
        <v>145</v>
      </c>
      <c r="M3070">
        <v>30</v>
      </c>
      <c r="N3070">
        <v>0</v>
      </c>
      <c r="O3070">
        <v>0</v>
      </c>
      <c r="P3070">
        <v>0</v>
      </c>
      <c r="Q3070" t="s">
        <v>46</v>
      </c>
      <c r="T3070" t="s">
        <v>1285</v>
      </c>
      <c r="U3070" t="s">
        <v>81</v>
      </c>
      <c r="V3070" t="s">
        <v>38</v>
      </c>
      <c r="W3070" t="s">
        <v>39</v>
      </c>
      <c r="Y3070">
        <v>2015</v>
      </c>
      <c r="Z3070">
        <v>1</v>
      </c>
      <c r="AA3070" t="s">
        <v>1320</v>
      </c>
      <c r="AB3070" t="s">
        <v>1350</v>
      </c>
      <c r="AC3070" s="1">
        <v>43490</v>
      </c>
      <c r="AE3070" t="s">
        <v>41</v>
      </c>
    </row>
    <row r="3071" spans="1:31" x14ac:dyDescent="0.25">
      <c r="A3071">
        <v>2019</v>
      </c>
      <c r="B3071">
        <v>3</v>
      </c>
      <c r="C3071">
        <v>23</v>
      </c>
      <c r="D3071">
        <v>1</v>
      </c>
      <c r="E3071">
        <v>1</v>
      </c>
      <c r="F3071">
        <v>0</v>
      </c>
      <c r="G3071">
        <v>3957225</v>
      </c>
      <c r="H3071" t="s">
        <v>1348</v>
      </c>
      <c r="I3071" t="s">
        <v>1349</v>
      </c>
      <c r="J3071" t="s">
        <v>1257</v>
      </c>
      <c r="K3071">
        <v>0</v>
      </c>
      <c r="L3071">
        <v>145</v>
      </c>
      <c r="M3071">
        <v>30</v>
      </c>
      <c r="N3071">
        <v>0</v>
      </c>
      <c r="O3071">
        <v>1350000</v>
      </c>
      <c r="P3071">
        <v>1313181</v>
      </c>
      <c r="Q3071" t="s">
        <v>1170</v>
      </c>
      <c r="T3071" t="s">
        <v>1285</v>
      </c>
      <c r="U3071" t="s">
        <v>81</v>
      </c>
      <c r="V3071" t="s">
        <v>38</v>
      </c>
      <c r="W3071" t="s">
        <v>39</v>
      </c>
      <c r="Y3071">
        <v>2015</v>
      </c>
      <c r="Z3071">
        <v>1</v>
      </c>
      <c r="AA3071" t="s">
        <v>1320</v>
      </c>
      <c r="AB3071" t="s">
        <v>1350</v>
      </c>
      <c r="AC3071" s="1">
        <v>43490</v>
      </c>
      <c r="AE3071" t="s">
        <v>41</v>
      </c>
    </row>
    <row r="3072" spans="1:31" x14ac:dyDescent="0.25">
      <c r="A3072">
        <v>2019</v>
      </c>
      <c r="B3072">
        <v>3</v>
      </c>
      <c r="C3072">
        <v>23</v>
      </c>
      <c r="D3072">
        <v>1</v>
      </c>
      <c r="E3072">
        <v>1</v>
      </c>
      <c r="F3072">
        <v>0</v>
      </c>
      <c r="G3072">
        <v>3957225</v>
      </c>
      <c r="H3072" t="s">
        <v>1348</v>
      </c>
      <c r="I3072" t="s">
        <v>1349</v>
      </c>
      <c r="J3072" t="s">
        <v>1257</v>
      </c>
      <c r="K3072">
        <v>0</v>
      </c>
      <c r="L3072">
        <v>145</v>
      </c>
      <c r="M3072">
        <v>30</v>
      </c>
      <c r="N3072">
        <v>0</v>
      </c>
      <c r="O3072">
        <v>131742</v>
      </c>
      <c r="P3072">
        <v>128149</v>
      </c>
      <c r="Q3072" t="s">
        <v>1171</v>
      </c>
      <c r="T3072" t="s">
        <v>1285</v>
      </c>
      <c r="U3072" t="s">
        <v>81</v>
      </c>
      <c r="V3072" t="s">
        <v>38</v>
      </c>
      <c r="W3072" t="s">
        <v>39</v>
      </c>
      <c r="Y3072">
        <v>2015</v>
      </c>
      <c r="Z3072">
        <v>1</v>
      </c>
      <c r="AA3072" t="s">
        <v>1320</v>
      </c>
      <c r="AB3072" t="s">
        <v>1350</v>
      </c>
      <c r="AC3072" s="1">
        <v>43490</v>
      </c>
      <c r="AE3072" t="s">
        <v>41</v>
      </c>
    </row>
    <row r="3073" spans="1:31" x14ac:dyDescent="0.25">
      <c r="A3073">
        <v>2019</v>
      </c>
      <c r="B3073">
        <v>3</v>
      </c>
      <c r="C3073">
        <v>23</v>
      </c>
      <c r="D3073">
        <v>1</v>
      </c>
      <c r="E3073">
        <v>1</v>
      </c>
      <c r="F3073">
        <v>0</v>
      </c>
      <c r="G3073">
        <v>3957225</v>
      </c>
      <c r="H3073" t="s">
        <v>1348</v>
      </c>
      <c r="I3073" t="s">
        <v>1349</v>
      </c>
      <c r="J3073" t="s">
        <v>1257</v>
      </c>
      <c r="K3073">
        <v>0</v>
      </c>
      <c r="L3073">
        <v>145</v>
      </c>
      <c r="M3073">
        <v>30</v>
      </c>
      <c r="N3073">
        <v>0</v>
      </c>
      <c r="O3073">
        <v>0</v>
      </c>
      <c r="P3073">
        <v>0</v>
      </c>
      <c r="Q3073" t="s">
        <v>1172</v>
      </c>
      <c r="T3073" t="s">
        <v>1285</v>
      </c>
      <c r="U3073" t="s">
        <v>81</v>
      </c>
      <c r="V3073" t="s">
        <v>38</v>
      </c>
      <c r="W3073" t="s">
        <v>39</v>
      </c>
      <c r="Y3073">
        <v>2015</v>
      </c>
      <c r="Z3073">
        <v>1</v>
      </c>
      <c r="AA3073" t="s">
        <v>1320</v>
      </c>
      <c r="AB3073" t="s">
        <v>1350</v>
      </c>
      <c r="AC3073" s="1">
        <v>43490</v>
      </c>
      <c r="AE3073" t="s">
        <v>41</v>
      </c>
    </row>
    <row r="3074" spans="1:31" x14ac:dyDescent="0.25">
      <c r="A3074">
        <v>2019</v>
      </c>
      <c r="B3074">
        <v>3</v>
      </c>
      <c r="C3074">
        <v>23</v>
      </c>
      <c r="D3074">
        <v>1</v>
      </c>
      <c r="E3074">
        <v>1</v>
      </c>
      <c r="F3074">
        <v>0</v>
      </c>
      <c r="G3074">
        <v>3957225</v>
      </c>
      <c r="H3074" t="s">
        <v>1348</v>
      </c>
      <c r="I3074" t="s">
        <v>1349</v>
      </c>
      <c r="J3074" t="s">
        <v>1257</v>
      </c>
      <c r="K3074">
        <v>0</v>
      </c>
      <c r="L3074">
        <v>232</v>
      </c>
      <c r="M3074">
        <v>30</v>
      </c>
      <c r="N3074">
        <v>0</v>
      </c>
      <c r="O3074">
        <v>0</v>
      </c>
      <c r="P3074">
        <v>0</v>
      </c>
      <c r="Q3074" t="s">
        <v>49</v>
      </c>
      <c r="T3074" t="s">
        <v>1285</v>
      </c>
      <c r="U3074" t="s">
        <v>81</v>
      </c>
      <c r="V3074" t="s">
        <v>38</v>
      </c>
      <c r="W3074" t="s">
        <v>39</v>
      </c>
      <c r="Y3074">
        <v>2015</v>
      </c>
      <c r="Z3074">
        <v>1</v>
      </c>
      <c r="AA3074" t="s">
        <v>1320</v>
      </c>
      <c r="AB3074" t="s">
        <v>1350</v>
      </c>
      <c r="AC3074" s="1">
        <v>43490</v>
      </c>
      <c r="AE3074" t="s">
        <v>41</v>
      </c>
    </row>
    <row r="3075" spans="1:31" x14ac:dyDescent="0.25">
      <c r="A3075">
        <v>2019</v>
      </c>
      <c r="B3075">
        <v>3</v>
      </c>
      <c r="C3075">
        <v>23</v>
      </c>
      <c r="D3075">
        <v>1</v>
      </c>
      <c r="E3075">
        <v>1</v>
      </c>
      <c r="F3075">
        <v>0</v>
      </c>
      <c r="G3075">
        <v>3957225</v>
      </c>
      <c r="H3075" t="s">
        <v>1348</v>
      </c>
      <c r="I3075" t="s">
        <v>1349</v>
      </c>
      <c r="J3075" t="s">
        <v>1257</v>
      </c>
      <c r="K3075">
        <v>0</v>
      </c>
      <c r="L3075">
        <v>145</v>
      </c>
      <c r="M3075">
        <v>30</v>
      </c>
      <c r="N3075">
        <v>0</v>
      </c>
      <c r="O3075">
        <v>0</v>
      </c>
      <c r="P3075">
        <v>0</v>
      </c>
      <c r="Q3075" t="s">
        <v>1288</v>
      </c>
      <c r="T3075" t="s">
        <v>1285</v>
      </c>
      <c r="U3075" t="s">
        <v>81</v>
      </c>
      <c r="V3075" t="s">
        <v>38</v>
      </c>
      <c r="W3075" t="s">
        <v>39</v>
      </c>
      <c r="Y3075">
        <v>2015</v>
      </c>
      <c r="Z3075">
        <v>1</v>
      </c>
      <c r="AA3075" t="s">
        <v>1320</v>
      </c>
      <c r="AB3075" t="s">
        <v>1350</v>
      </c>
      <c r="AC3075" s="1">
        <v>43490</v>
      </c>
      <c r="AE3075" t="s">
        <v>41</v>
      </c>
    </row>
    <row r="3076" spans="1:31" x14ac:dyDescent="0.25">
      <c r="A3076">
        <v>2019</v>
      </c>
      <c r="B3076">
        <v>3</v>
      </c>
      <c r="C3076">
        <v>23</v>
      </c>
      <c r="D3076">
        <v>1</v>
      </c>
      <c r="E3076">
        <v>1</v>
      </c>
      <c r="F3076">
        <v>0</v>
      </c>
      <c r="G3076">
        <v>4048731</v>
      </c>
      <c r="H3076" t="s">
        <v>1351</v>
      </c>
      <c r="I3076" t="s">
        <v>1352</v>
      </c>
      <c r="J3076" t="s">
        <v>1257</v>
      </c>
      <c r="K3076">
        <f>O3076+O3077+O3078+O3079+O3080+O3081+O3082</f>
        <v>2112565</v>
      </c>
      <c r="L3076">
        <v>144</v>
      </c>
      <c r="M3076">
        <v>30</v>
      </c>
      <c r="N3076" t="s">
        <v>1176</v>
      </c>
      <c r="O3076">
        <v>2112565</v>
      </c>
      <c r="P3076">
        <v>2054946</v>
      </c>
      <c r="Q3076" t="s">
        <v>1258</v>
      </c>
      <c r="T3076" t="s">
        <v>1259</v>
      </c>
      <c r="U3076" t="s">
        <v>1415</v>
      </c>
      <c r="V3076" t="s">
        <v>38</v>
      </c>
      <c r="W3076" t="s">
        <v>39</v>
      </c>
      <c r="Y3076">
        <v>2018</v>
      </c>
      <c r="Z3076">
        <v>1</v>
      </c>
      <c r="AA3076" t="s">
        <v>1353</v>
      </c>
      <c r="AB3076" t="s">
        <v>1354</v>
      </c>
      <c r="AC3076" s="1">
        <v>43490</v>
      </c>
      <c r="AE3076" t="s">
        <v>41</v>
      </c>
    </row>
    <row r="3077" spans="1:31" x14ac:dyDescent="0.25">
      <c r="A3077">
        <v>2019</v>
      </c>
      <c r="B3077">
        <v>3</v>
      </c>
      <c r="C3077">
        <v>23</v>
      </c>
      <c r="D3077">
        <v>1</v>
      </c>
      <c r="E3077">
        <v>1</v>
      </c>
      <c r="F3077">
        <v>0</v>
      </c>
      <c r="G3077">
        <v>4048731</v>
      </c>
      <c r="H3077" t="s">
        <v>1351</v>
      </c>
      <c r="I3077" t="s">
        <v>1352</v>
      </c>
      <c r="J3077" t="s">
        <v>1257</v>
      </c>
      <c r="K3077">
        <v>0</v>
      </c>
      <c r="L3077">
        <v>144</v>
      </c>
      <c r="M3077">
        <v>30</v>
      </c>
      <c r="N3077">
        <v>0</v>
      </c>
      <c r="O3077">
        <v>0</v>
      </c>
      <c r="P3077">
        <v>0</v>
      </c>
      <c r="Q3077" t="s">
        <v>46</v>
      </c>
      <c r="T3077" t="s">
        <v>1259</v>
      </c>
      <c r="U3077" t="s">
        <v>1415</v>
      </c>
      <c r="V3077" t="s">
        <v>38</v>
      </c>
      <c r="W3077" t="s">
        <v>39</v>
      </c>
      <c r="Y3077">
        <v>2018</v>
      </c>
      <c r="Z3077">
        <v>1</v>
      </c>
      <c r="AA3077" t="s">
        <v>1353</v>
      </c>
      <c r="AB3077" t="s">
        <v>1354</v>
      </c>
      <c r="AC3077" s="1">
        <v>43490</v>
      </c>
      <c r="AE3077" t="s">
        <v>41</v>
      </c>
    </row>
    <row r="3078" spans="1:31" x14ac:dyDescent="0.25">
      <c r="A3078">
        <v>2019</v>
      </c>
      <c r="B3078">
        <v>3</v>
      </c>
      <c r="C3078">
        <v>23</v>
      </c>
      <c r="D3078">
        <v>1</v>
      </c>
      <c r="E3078">
        <v>1</v>
      </c>
      <c r="F3078">
        <v>0</v>
      </c>
      <c r="G3078">
        <v>4048731</v>
      </c>
      <c r="H3078" t="s">
        <v>1351</v>
      </c>
      <c r="I3078" t="s">
        <v>1352</v>
      </c>
      <c r="J3078" t="s">
        <v>1257</v>
      </c>
      <c r="K3078">
        <v>0</v>
      </c>
      <c r="L3078">
        <v>144</v>
      </c>
      <c r="M3078">
        <v>30</v>
      </c>
      <c r="N3078">
        <v>0</v>
      </c>
      <c r="O3078">
        <v>0</v>
      </c>
      <c r="P3078">
        <v>0</v>
      </c>
      <c r="Q3078" t="s">
        <v>1170</v>
      </c>
      <c r="T3078" t="s">
        <v>1259</v>
      </c>
      <c r="U3078" t="s">
        <v>1415</v>
      </c>
      <c r="V3078" t="s">
        <v>38</v>
      </c>
      <c r="W3078" t="s">
        <v>39</v>
      </c>
      <c r="Y3078">
        <v>2018</v>
      </c>
      <c r="Z3078">
        <v>1</v>
      </c>
      <c r="AA3078" t="s">
        <v>1353</v>
      </c>
      <c r="AB3078" t="s">
        <v>1354</v>
      </c>
      <c r="AC3078" s="1">
        <v>43490</v>
      </c>
      <c r="AE3078" t="s">
        <v>41</v>
      </c>
    </row>
    <row r="3079" spans="1:31" x14ac:dyDescent="0.25">
      <c r="A3079">
        <v>2019</v>
      </c>
      <c r="B3079">
        <v>3</v>
      </c>
      <c r="C3079">
        <v>23</v>
      </c>
      <c r="D3079">
        <v>1</v>
      </c>
      <c r="E3079">
        <v>1</v>
      </c>
      <c r="F3079">
        <v>0</v>
      </c>
      <c r="G3079">
        <v>4048731</v>
      </c>
      <c r="H3079" t="s">
        <v>1351</v>
      </c>
      <c r="I3079" t="s">
        <v>1352</v>
      </c>
      <c r="J3079" t="s">
        <v>1257</v>
      </c>
      <c r="K3079">
        <v>0</v>
      </c>
      <c r="L3079">
        <v>144</v>
      </c>
      <c r="M3079">
        <v>30</v>
      </c>
      <c r="N3079">
        <v>0</v>
      </c>
      <c r="O3079">
        <v>0</v>
      </c>
      <c r="P3079">
        <v>0</v>
      </c>
      <c r="Q3079" t="s">
        <v>1171</v>
      </c>
      <c r="T3079" t="s">
        <v>1259</v>
      </c>
      <c r="U3079" t="s">
        <v>1415</v>
      </c>
      <c r="V3079" t="s">
        <v>38</v>
      </c>
      <c r="W3079" t="s">
        <v>39</v>
      </c>
      <c r="Y3079">
        <v>2018</v>
      </c>
      <c r="Z3079">
        <v>1</v>
      </c>
      <c r="AA3079" t="s">
        <v>1353</v>
      </c>
      <c r="AB3079" t="s">
        <v>1354</v>
      </c>
      <c r="AC3079" s="1">
        <v>43490</v>
      </c>
      <c r="AE3079" t="s">
        <v>41</v>
      </c>
    </row>
    <row r="3080" spans="1:31" x14ac:dyDescent="0.25">
      <c r="A3080">
        <v>2019</v>
      </c>
      <c r="B3080">
        <v>3</v>
      </c>
      <c r="C3080">
        <v>23</v>
      </c>
      <c r="D3080">
        <v>1</v>
      </c>
      <c r="E3080">
        <v>1</v>
      </c>
      <c r="F3080">
        <v>0</v>
      </c>
      <c r="G3080">
        <v>4048731</v>
      </c>
      <c r="H3080" t="s">
        <v>1351</v>
      </c>
      <c r="I3080" t="s">
        <v>1352</v>
      </c>
      <c r="J3080" t="s">
        <v>1257</v>
      </c>
      <c r="K3080">
        <v>0</v>
      </c>
      <c r="L3080">
        <v>144</v>
      </c>
      <c r="M3080">
        <v>30</v>
      </c>
      <c r="N3080">
        <v>0</v>
      </c>
      <c r="O3080">
        <v>0</v>
      </c>
      <c r="P3080">
        <v>0</v>
      </c>
      <c r="Q3080" t="s">
        <v>1172</v>
      </c>
      <c r="T3080" t="s">
        <v>1259</v>
      </c>
      <c r="U3080" t="s">
        <v>1415</v>
      </c>
      <c r="V3080" t="s">
        <v>38</v>
      </c>
      <c r="W3080" t="s">
        <v>39</v>
      </c>
      <c r="Y3080">
        <v>2018</v>
      </c>
      <c r="Z3080">
        <v>1</v>
      </c>
      <c r="AA3080" t="s">
        <v>1353</v>
      </c>
      <c r="AB3080" t="s">
        <v>1354</v>
      </c>
      <c r="AC3080" s="1">
        <v>43490</v>
      </c>
      <c r="AE3080" t="s">
        <v>41</v>
      </c>
    </row>
    <row r="3081" spans="1:31" x14ac:dyDescent="0.25">
      <c r="A3081">
        <v>2019</v>
      </c>
      <c r="B3081">
        <v>3</v>
      </c>
      <c r="C3081">
        <v>23</v>
      </c>
      <c r="D3081">
        <v>1</v>
      </c>
      <c r="E3081">
        <v>1</v>
      </c>
      <c r="F3081">
        <v>0</v>
      </c>
      <c r="G3081">
        <v>4048731</v>
      </c>
      <c r="H3081" t="s">
        <v>1351</v>
      </c>
      <c r="I3081" t="s">
        <v>1352</v>
      </c>
      <c r="J3081" t="s">
        <v>1257</v>
      </c>
      <c r="K3081">
        <v>0</v>
      </c>
      <c r="L3081">
        <v>232</v>
      </c>
      <c r="M3081">
        <v>30</v>
      </c>
      <c r="N3081">
        <v>0</v>
      </c>
      <c r="O3081">
        <v>0</v>
      </c>
      <c r="P3081">
        <v>0</v>
      </c>
      <c r="Q3081" t="s">
        <v>49</v>
      </c>
      <c r="T3081" t="s">
        <v>1259</v>
      </c>
      <c r="U3081" t="s">
        <v>1415</v>
      </c>
      <c r="V3081" t="s">
        <v>38</v>
      </c>
      <c r="W3081" t="s">
        <v>39</v>
      </c>
      <c r="Y3081">
        <v>2018</v>
      </c>
      <c r="Z3081">
        <v>1</v>
      </c>
      <c r="AA3081" t="s">
        <v>1353</v>
      </c>
      <c r="AB3081" t="s">
        <v>1354</v>
      </c>
      <c r="AC3081" s="1">
        <v>43490</v>
      </c>
      <c r="AE3081" t="s">
        <v>41</v>
      </c>
    </row>
    <row r="3082" spans="1:31" x14ac:dyDescent="0.25">
      <c r="A3082">
        <v>2019</v>
      </c>
      <c r="B3082">
        <v>3</v>
      </c>
      <c r="C3082">
        <v>23</v>
      </c>
      <c r="D3082">
        <v>1</v>
      </c>
      <c r="E3082">
        <v>1</v>
      </c>
      <c r="F3082">
        <v>0</v>
      </c>
      <c r="G3082">
        <v>4048731</v>
      </c>
      <c r="H3082" t="s">
        <v>1351</v>
      </c>
      <c r="I3082" t="s">
        <v>1352</v>
      </c>
      <c r="J3082" t="s">
        <v>1257</v>
      </c>
      <c r="K3082">
        <v>0</v>
      </c>
      <c r="L3082">
        <v>144</v>
      </c>
      <c r="M3082">
        <v>30</v>
      </c>
      <c r="N3082">
        <v>0</v>
      </c>
      <c r="O3082">
        <v>0</v>
      </c>
      <c r="P3082">
        <v>0</v>
      </c>
      <c r="Q3082" t="s">
        <v>1261</v>
      </c>
      <c r="T3082" t="s">
        <v>1259</v>
      </c>
      <c r="U3082" t="s">
        <v>1415</v>
      </c>
      <c r="V3082" t="s">
        <v>38</v>
      </c>
      <c r="W3082" t="s">
        <v>39</v>
      </c>
      <c r="Y3082">
        <v>2018</v>
      </c>
      <c r="Z3082">
        <v>1</v>
      </c>
      <c r="AA3082" t="s">
        <v>1353</v>
      </c>
      <c r="AB3082" t="s">
        <v>1354</v>
      </c>
      <c r="AC3082" s="1">
        <v>43490</v>
      </c>
      <c r="AE3082" t="s">
        <v>41</v>
      </c>
    </row>
    <row r="3083" spans="1:31" x14ac:dyDescent="0.25">
      <c r="A3083">
        <v>2019</v>
      </c>
      <c r="B3083">
        <v>3</v>
      </c>
      <c r="C3083">
        <v>23</v>
      </c>
      <c r="D3083">
        <v>1</v>
      </c>
      <c r="E3083">
        <v>1</v>
      </c>
      <c r="F3083">
        <v>0</v>
      </c>
      <c r="G3083">
        <v>4075817</v>
      </c>
      <c r="H3083" t="s">
        <v>1355</v>
      </c>
      <c r="I3083" t="s">
        <v>1356</v>
      </c>
      <c r="J3083" t="s">
        <v>1257</v>
      </c>
      <c r="K3083">
        <f>O3083+O3084+O3085+O3086+O3087+O3088+O3089</f>
        <v>2542150</v>
      </c>
      <c r="L3083">
        <v>144</v>
      </c>
      <c r="M3083">
        <v>30</v>
      </c>
      <c r="N3083" t="s">
        <v>1176</v>
      </c>
      <c r="O3083">
        <v>2400000</v>
      </c>
      <c r="P3083">
        <v>2334545</v>
      </c>
      <c r="Q3083" t="s">
        <v>1258</v>
      </c>
      <c r="T3083" t="s">
        <v>1259</v>
      </c>
      <c r="U3083" t="s">
        <v>139</v>
      </c>
      <c r="V3083" t="s">
        <v>1059</v>
      </c>
      <c r="W3083" t="s">
        <v>39</v>
      </c>
      <c r="Y3083">
        <v>2018</v>
      </c>
      <c r="Z3083">
        <v>1</v>
      </c>
      <c r="AA3083" t="s">
        <v>474</v>
      </c>
      <c r="AB3083" t="s">
        <v>69</v>
      </c>
      <c r="AC3083" s="1">
        <v>43490</v>
      </c>
      <c r="AE3083" t="s">
        <v>41</v>
      </c>
    </row>
    <row r="3084" spans="1:31" x14ac:dyDescent="0.25">
      <c r="A3084">
        <v>2019</v>
      </c>
      <c r="B3084">
        <v>3</v>
      </c>
      <c r="C3084">
        <v>23</v>
      </c>
      <c r="D3084">
        <v>1</v>
      </c>
      <c r="E3084">
        <v>1</v>
      </c>
      <c r="F3084">
        <v>0</v>
      </c>
      <c r="G3084">
        <v>4075817</v>
      </c>
      <c r="H3084" t="s">
        <v>1355</v>
      </c>
      <c r="I3084" t="s">
        <v>1356</v>
      </c>
      <c r="J3084" t="s">
        <v>1257</v>
      </c>
      <c r="K3084">
        <v>0</v>
      </c>
      <c r="L3084">
        <v>144</v>
      </c>
      <c r="M3084">
        <v>30</v>
      </c>
      <c r="N3084">
        <v>0</v>
      </c>
      <c r="O3084">
        <v>0</v>
      </c>
      <c r="P3084">
        <v>0</v>
      </c>
      <c r="Q3084" t="s">
        <v>46</v>
      </c>
      <c r="T3084" t="s">
        <v>1259</v>
      </c>
      <c r="U3084" t="s">
        <v>139</v>
      </c>
      <c r="V3084" t="s">
        <v>1062</v>
      </c>
      <c r="W3084" t="s">
        <v>39</v>
      </c>
      <c r="Y3084">
        <v>2018</v>
      </c>
      <c r="Z3084">
        <v>1</v>
      </c>
      <c r="AA3084" t="s">
        <v>474</v>
      </c>
      <c r="AB3084" t="s">
        <v>69</v>
      </c>
      <c r="AC3084" s="1">
        <v>43490</v>
      </c>
      <c r="AE3084" t="s">
        <v>41</v>
      </c>
    </row>
    <row r="3085" spans="1:31" x14ac:dyDescent="0.25">
      <c r="A3085">
        <v>2019</v>
      </c>
      <c r="B3085">
        <v>3</v>
      </c>
      <c r="C3085">
        <v>23</v>
      </c>
      <c r="D3085">
        <v>1</v>
      </c>
      <c r="E3085">
        <v>1</v>
      </c>
      <c r="F3085">
        <v>0</v>
      </c>
      <c r="G3085">
        <v>4075817</v>
      </c>
      <c r="H3085" t="s">
        <v>1355</v>
      </c>
      <c r="I3085" t="s">
        <v>1356</v>
      </c>
      <c r="J3085" t="s">
        <v>1257</v>
      </c>
      <c r="K3085">
        <v>0</v>
      </c>
      <c r="L3085">
        <v>144</v>
      </c>
      <c r="M3085">
        <v>30</v>
      </c>
      <c r="N3085">
        <v>0</v>
      </c>
      <c r="O3085">
        <v>0</v>
      </c>
      <c r="P3085">
        <v>0</v>
      </c>
      <c r="Q3085" t="s">
        <v>1170</v>
      </c>
      <c r="T3085" t="s">
        <v>1259</v>
      </c>
      <c r="U3085" t="s">
        <v>139</v>
      </c>
      <c r="V3085" t="s">
        <v>1063</v>
      </c>
      <c r="W3085" t="s">
        <v>39</v>
      </c>
      <c r="Y3085">
        <v>2018</v>
      </c>
      <c r="Z3085">
        <v>1</v>
      </c>
      <c r="AA3085" t="s">
        <v>474</v>
      </c>
      <c r="AB3085" t="s">
        <v>69</v>
      </c>
      <c r="AC3085" s="1">
        <v>43490</v>
      </c>
      <c r="AE3085" t="s">
        <v>41</v>
      </c>
    </row>
    <row r="3086" spans="1:31" x14ac:dyDescent="0.25">
      <c r="A3086">
        <v>2019</v>
      </c>
      <c r="B3086">
        <v>3</v>
      </c>
      <c r="C3086">
        <v>23</v>
      </c>
      <c r="D3086">
        <v>1</v>
      </c>
      <c r="E3086">
        <v>1</v>
      </c>
      <c r="F3086">
        <v>0</v>
      </c>
      <c r="G3086">
        <v>4075817</v>
      </c>
      <c r="H3086" t="s">
        <v>1355</v>
      </c>
      <c r="I3086" t="s">
        <v>1356</v>
      </c>
      <c r="J3086" t="s">
        <v>1257</v>
      </c>
      <c r="K3086">
        <v>0</v>
      </c>
      <c r="L3086">
        <v>144</v>
      </c>
      <c r="M3086">
        <v>30</v>
      </c>
      <c r="N3086">
        <v>0</v>
      </c>
      <c r="O3086">
        <v>0</v>
      </c>
      <c r="P3086">
        <v>0</v>
      </c>
      <c r="Q3086" t="s">
        <v>1171</v>
      </c>
      <c r="T3086" t="s">
        <v>1259</v>
      </c>
      <c r="U3086" t="s">
        <v>139</v>
      </c>
      <c r="V3086" t="s">
        <v>1064</v>
      </c>
      <c r="W3086" t="s">
        <v>39</v>
      </c>
      <c r="Y3086">
        <v>2018</v>
      </c>
      <c r="Z3086">
        <v>1</v>
      </c>
      <c r="AA3086" t="s">
        <v>474</v>
      </c>
      <c r="AB3086" t="s">
        <v>69</v>
      </c>
      <c r="AC3086" s="1">
        <v>43490</v>
      </c>
      <c r="AE3086" t="s">
        <v>41</v>
      </c>
    </row>
    <row r="3087" spans="1:31" x14ac:dyDescent="0.25">
      <c r="A3087">
        <v>2019</v>
      </c>
      <c r="B3087">
        <v>3</v>
      </c>
      <c r="C3087">
        <v>23</v>
      </c>
      <c r="D3087">
        <v>1</v>
      </c>
      <c r="E3087">
        <v>1</v>
      </c>
      <c r="F3087">
        <v>0</v>
      </c>
      <c r="G3087">
        <v>4075817</v>
      </c>
      <c r="H3087" t="s">
        <v>1355</v>
      </c>
      <c r="I3087" t="s">
        <v>1356</v>
      </c>
      <c r="J3087" t="s">
        <v>1257</v>
      </c>
      <c r="K3087">
        <v>0</v>
      </c>
      <c r="L3087">
        <v>144</v>
      </c>
      <c r="M3087">
        <v>30</v>
      </c>
      <c r="N3087">
        <v>0</v>
      </c>
      <c r="O3087">
        <v>0</v>
      </c>
      <c r="P3087">
        <v>0</v>
      </c>
      <c r="Q3087" t="s">
        <v>1172</v>
      </c>
      <c r="T3087" t="s">
        <v>1259</v>
      </c>
      <c r="U3087" t="s">
        <v>139</v>
      </c>
      <c r="V3087" t="s">
        <v>1065</v>
      </c>
      <c r="W3087" t="s">
        <v>39</v>
      </c>
      <c r="Y3087">
        <v>2018</v>
      </c>
      <c r="Z3087">
        <v>1</v>
      </c>
      <c r="AA3087" t="s">
        <v>474</v>
      </c>
      <c r="AB3087" t="s">
        <v>69</v>
      </c>
      <c r="AC3087" s="1">
        <v>43490</v>
      </c>
      <c r="AE3087" t="s">
        <v>41</v>
      </c>
    </row>
    <row r="3088" spans="1:31" x14ac:dyDescent="0.25">
      <c r="A3088">
        <v>2019</v>
      </c>
      <c r="B3088">
        <v>3</v>
      </c>
      <c r="C3088">
        <v>23</v>
      </c>
      <c r="D3088">
        <v>1</v>
      </c>
      <c r="E3088">
        <v>1</v>
      </c>
      <c r="F3088">
        <v>0</v>
      </c>
      <c r="G3088">
        <v>4075817</v>
      </c>
      <c r="H3088" t="s">
        <v>1355</v>
      </c>
      <c r="I3088" t="s">
        <v>1356</v>
      </c>
      <c r="J3088" t="s">
        <v>1257</v>
      </c>
      <c r="K3088">
        <v>0</v>
      </c>
      <c r="L3088">
        <v>232</v>
      </c>
      <c r="M3088">
        <v>30</v>
      </c>
      <c r="N3088">
        <v>0</v>
      </c>
      <c r="O3088">
        <v>142150</v>
      </c>
      <c r="P3088">
        <v>142150</v>
      </c>
      <c r="Q3088" t="s">
        <v>49</v>
      </c>
      <c r="T3088" t="s">
        <v>1259</v>
      </c>
      <c r="U3088" t="s">
        <v>139</v>
      </c>
      <c r="V3088" t="s">
        <v>1066</v>
      </c>
      <c r="W3088" t="s">
        <v>39</v>
      </c>
      <c r="Y3088">
        <v>2018</v>
      </c>
      <c r="Z3088">
        <v>1</v>
      </c>
      <c r="AA3088" t="s">
        <v>474</v>
      </c>
      <c r="AB3088" t="s">
        <v>69</v>
      </c>
      <c r="AC3088" s="1">
        <v>43490</v>
      </c>
      <c r="AE3088" t="s">
        <v>41</v>
      </c>
    </row>
    <row r="3089" spans="1:31" x14ac:dyDescent="0.25">
      <c r="A3089">
        <v>2019</v>
      </c>
      <c r="B3089">
        <v>3</v>
      </c>
      <c r="C3089">
        <v>23</v>
      </c>
      <c r="D3089">
        <v>1</v>
      </c>
      <c r="E3089">
        <v>1</v>
      </c>
      <c r="F3089">
        <v>0</v>
      </c>
      <c r="G3089">
        <v>4075817</v>
      </c>
      <c r="H3089" t="s">
        <v>1355</v>
      </c>
      <c r="I3089" t="s">
        <v>1356</v>
      </c>
      <c r="J3089" t="s">
        <v>1257</v>
      </c>
      <c r="K3089">
        <v>0</v>
      </c>
      <c r="L3089">
        <v>144</v>
      </c>
      <c r="M3089">
        <v>30</v>
      </c>
      <c r="N3089">
        <v>0</v>
      </c>
      <c r="O3089">
        <v>0</v>
      </c>
      <c r="P3089">
        <v>0</v>
      </c>
      <c r="Q3089" t="s">
        <v>1261</v>
      </c>
      <c r="T3089" t="s">
        <v>1259</v>
      </c>
      <c r="U3089" t="s">
        <v>139</v>
      </c>
      <c r="V3089" t="s">
        <v>1067</v>
      </c>
      <c r="W3089" t="s">
        <v>39</v>
      </c>
      <c r="Y3089">
        <v>2018</v>
      </c>
      <c r="Z3089">
        <v>1</v>
      </c>
      <c r="AA3089" t="s">
        <v>474</v>
      </c>
      <c r="AB3089" t="s">
        <v>69</v>
      </c>
      <c r="AC3089" s="1">
        <v>43490</v>
      </c>
      <c r="AE3089" t="s">
        <v>41</v>
      </c>
    </row>
    <row r="3090" spans="1:31" x14ac:dyDescent="0.25">
      <c r="A3090">
        <v>2019</v>
      </c>
      <c r="B3090">
        <v>3</v>
      </c>
      <c r="C3090">
        <v>23</v>
      </c>
      <c r="D3090">
        <v>1</v>
      </c>
      <c r="E3090">
        <v>1</v>
      </c>
      <c r="F3090">
        <v>0</v>
      </c>
      <c r="G3090">
        <v>4078545</v>
      </c>
      <c r="H3090" t="s">
        <v>1357</v>
      </c>
      <c r="I3090" t="s">
        <v>1358</v>
      </c>
      <c r="J3090" t="s">
        <v>1257</v>
      </c>
      <c r="K3090">
        <f>O3090+O3091+O3092+O3093+O3094+O3095+O3096</f>
        <v>4991905</v>
      </c>
      <c r="L3090">
        <v>144</v>
      </c>
      <c r="M3090">
        <v>30</v>
      </c>
      <c r="N3090" t="s">
        <v>1176</v>
      </c>
      <c r="O3090">
        <v>2112562</v>
      </c>
      <c r="P3090">
        <v>1920510</v>
      </c>
      <c r="Q3090" t="s">
        <v>1258</v>
      </c>
      <c r="T3090" t="s">
        <v>1259</v>
      </c>
      <c r="U3090" t="s">
        <v>139</v>
      </c>
      <c r="V3090" t="s">
        <v>38</v>
      </c>
      <c r="W3090" t="s">
        <v>39</v>
      </c>
      <c r="Y3090">
        <v>2015</v>
      </c>
      <c r="Z3090">
        <v>1</v>
      </c>
      <c r="AA3090" t="s">
        <v>474</v>
      </c>
      <c r="AB3090" t="s">
        <v>1359</v>
      </c>
      <c r="AC3090" s="1">
        <v>43490</v>
      </c>
      <c r="AE3090" t="s">
        <v>41</v>
      </c>
    </row>
    <row r="3091" spans="1:31" x14ac:dyDescent="0.25">
      <c r="A3091">
        <v>2019</v>
      </c>
      <c r="B3091">
        <v>3</v>
      </c>
      <c r="C3091">
        <v>23</v>
      </c>
      <c r="D3091">
        <v>1</v>
      </c>
      <c r="E3091">
        <v>1</v>
      </c>
      <c r="F3091">
        <v>0</v>
      </c>
      <c r="G3091">
        <v>4078545</v>
      </c>
      <c r="H3091" t="s">
        <v>1357</v>
      </c>
      <c r="I3091" t="s">
        <v>1358</v>
      </c>
      <c r="J3091" t="s">
        <v>1257</v>
      </c>
      <c r="K3091">
        <v>0</v>
      </c>
      <c r="L3091">
        <v>144</v>
      </c>
      <c r="M3091">
        <v>30</v>
      </c>
      <c r="N3091">
        <v>0</v>
      </c>
      <c r="O3091">
        <v>0</v>
      </c>
      <c r="P3091">
        <v>0</v>
      </c>
      <c r="Q3091" t="s">
        <v>46</v>
      </c>
      <c r="T3091" t="s">
        <v>1259</v>
      </c>
      <c r="U3091" t="s">
        <v>139</v>
      </c>
      <c r="V3091" t="s">
        <v>38</v>
      </c>
      <c r="W3091" t="s">
        <v>39</v>
      </c>
      <c r="Y3091">
        <v>2015</v>
      </c>
      <c r="Z3091">
        <v>1</v>
      </c>
      <c r="AA3091" t="s">
        <v>474</v>
      </c>
      <c r="AB3091" t="s">
        <v>1359</v>
      </c>
      <c r="AC3091" s="1">
        <v>43490</v>
      </c>
      <c r="AE3091" t="s">
        <v>41</v>
      </c>
    </row>
    <row r="3092" spans="1:31" x14ac:dyDescent="0.25">
      <c r="A3092">
        <v>2019</v>
      </c>
      <c r="B3092">
        <v>3</v>
      </c>
      <c r="C3092">
        <v>23</v>
      </c>
      <c r="D3092">
        <v>1</v>
      </c>
      <c r="E3092">
        <v>1</v>
      </c>
      <c r="F3092">
        <v>0</v>
      </c>
      <c r="G3092">
        <v>4078545</v>
      </c>
      <c r="H3092" t="s">
        <v>1357</v>
      </c>
      <c r="I3092" t="s">
        <v>1358</v>
      </c>
      <c r="J3092" t="s">
        <v>1257</v>
      </c>
      <c r="K3092">
        <v>0</v>
      </c>
      <c r="L3092">
        <v>144</v>
      </c>
      <c r="M3092">
        <v>30</v>
      </c>
      <c r="N3092">
        <v>0</v>
      </c>
      <c r="O3092">
        <v>0</v>
      </c>
      <c r="P3092">
        <v>0</v>
      </c>
      <c r="Q3092" t="s">
        <v>1170</v>
      </c>
      <c r="T3092" t="s">
        <v>1259</v>
      </c>
      <c r="U3092" t="s">
        <v>139</v>
      </c>
      <c r="V3092" t="s">
        <v>38</v>
      </c>
      <c r="W3092" t="s">
        <v>39</v>
      </c>
      <c r="Y3092">
        <v>2015</v>
      </c>
      <c r="Z3092">
        <v>1</v>
      </c>
      <c r="AA3092" t="s">
        <v>474</v>
      </c>
      <c r="AB3092" t="s">
        <v>1359</v>
      </c>
      <c r="AC3092" s="1">
        <v>43490</v>
      </c>
      <c r="AE3092" t="s">
        <v>41</v>
      </c>
    </row>
    <row r="3093" spans="1:31" x14ac:dyDescent="0.25">
      <c r="A3093">
        <v>2019</v>
      </c>
      <c r="B3093">
        <v>3</v>
      </c>
      <c r="C3093">
        <v>23</v>
      </c>
      <c r="D3093">
        <v>1</v>
      </c>
      <c r="E3093">
        <v>1</v>
      </c>
      <c r="F3093">
        <v>0</v>
      </c>
      <c r="G3093">
        <v>4078545</v>
      </c>
      <c r="H3093" t="s">
        <v>1357</v>
      </c>
      <c r="I3093" t="s">
        <v>1358</v>
      </c>
      <c r="J3093" t="s">
        <v>1257</v>
      </c>
      <c r="K3093">
        <v>0</v>
      </c>
      <c r="L3093">
        <v>144</v>
      </c>
      <c r="M3093">
        <v>30</v>
      </c>
      <c r="N3093">
        <v>0</v>
      </c>
      <c r="O3093">
        <v>119712</v>
      </c>
      <c r="P3093">
        <v>108829</v>
      </c>
      <c r="Q3093" t="s">
        <v>1171</v>
      </c>
      <c r="T3093" t="s">
        <v>1259</v>
      </c>
      <c r="U3093" t="s">
        <v>139</v>
      </c>
      <c r="V3093" t="s">
        <v>38</v>
      </c>
      <c r="W3093" t="s">
        <v>39</v>
      </c>
      <c r="Y3093">
        <v>2015</v>
      </c>
      <c r="Z3093">
        <v>1</v>
      </c>
      <c r="AA3093" t="s">
        <v>474</v>
      </c>
      <c r="AB3093" t="s">
        <v>1359</v>
      </c>
      <c r="AC3093" s="1">
        <v>43490</v>
      </c>
      <c r="AE3093" t="s">
        <v>41</v>
      </c>
    </row>
    <row r="3094" spans="1:31" x14ac:dyDescent="0.25">
      <c r="A3094">
        <v>2019</v>
      </c>
      <c r="B3094">
        <v>3</v>
      </c>
      <c r="C3094">
        <v>23</v>
      </c>
      <c r="D3094">
        <v>1</v>
      </c>
      <c r="E3094">
        <v>1</v>
      </c>
      <c r="F3094">
        <v>0</v>
      </c>
      <c r="G3094">
        <v>4078545</v>
      </c>
      <c r="H3094" t="s">
        <v>1357</v>
      </c>
      <c r="I3094" t="s">
        <v>1358</v>
      </c>
      <c r="J3094" t="s">
        <v>1257</v>
      </c>
      <c r="K3094">
        <v>0</v>
      </c>
      <c r="L3094">
        <v>144</v>
      </c>
      <c r="M3094">
        <v>30</v>
      </c>
      <c r="N3094">
        <v>0</v>
      </c>
      <c r="O3094">
        <v>492931</v>
      </c>
      <c r="P3094">
        <v>448119</v>
      </c>
      <c r="Q3094" t="s">
        <v>1172</v>
      </c>
      <c r="T3094" t="s">
        <v>1259</v>
      </c>
      <c r="U3094" t="s">
        <v>139</v>
      </c>
      <c r="V3094" t="s">
        <v>38</v>
      </c>
      <c r="W3094" t="s">
        <v>39</v>
      </c>
      <c r="Y3094">
        <v>2015</v>
      </c>
      <c r="Z3094">
        <v>1</v>
      </c>
      <c r="AA3094" t="s">
        <v>474</v>
      </c>
      <c r="AB3094" t="s">
        <v>1359</v>
      </c>
      <c r="AC3094" s="1">
        <v>43490</v>
      </c>
      <c r="AE3094" t="s">
        <v>41</v>
      </c>
    </row>
    <row r="3095" spans="1:31" x14ac:dyDescent="0.25">
      <c r="A3095">
        <v>2019</v>
      </c>
      <c r="B3095">
        <v>3</v>
      </c>
      <c r="C3095">
        <v>23</v>
      </c>
      <c r="D3095">
        <v>1</v>
      </c>
      <c r="E3095">
        <v>1</v>
      </c>
      <c r="F3095">
        <v>0</v>
      </c>
      <c r="G3095">
        <v>4078545</v>
      </c>
      <c r="H3095" t="s">
        <v>1357</v>
      </c>
      <c r="I3095" t="s">
        <v>1358</v>
      </c>
      <c r="J3095" t="s">
        <v>1257</v>
      </c>
      <c r="K3095">
        <v>0</v>
      </c>
      <c r="L3095">
        <v>232</v>
      </c>
      <c r="M3095">
        <v>30</v>
      </c>
      <c r="N3095">
        <v>0</v>
      </c>
      <c r="O3095">
        <f>694650+463100+463100+182800+463050</f>
        <v>2266700</v>
      </c>
      <c r="P3095">
        <f>694650+463100+463100+182800+463050</f>
        <v>2266700</v>
      </c>
      <c r="Q3095" t="s">
        <v>49</v>
      </c>
      <c r="T3095" t="s">
        <v>1259</v>
      </c>
      <c r="U3095" t="s">
        <v>139</v>
      </c>
      <c r="V3095" t="s">
        <v>38</v>
      </c>
      <c r="W3095" t="s">
        <v>39</v>
      </c>
      <c r="Y3095">
        <v>2015</v>
      </c>
      <c r="Z3095">
        <v>1</v>
      </c>
      <c r="AA3095" t="s">
        <v>474</v>
      </c>
      <c r="AB3095" t="s">
        <v>1359</v>
      </c>
      <c r="AC3095" s="1">
        <v>43490</v>
      </c>
      <c r="AE3095" t="s">
        <v>41</v>
      </c>
    </row>
    <row r="3096" spans="1:31" x14ac:dyDescent="0.25">
      <c r="A3096">
        <v>2019</v>
      </c>
      <c r="B3096">
        <v>3</v>
      </c>
      <c r="C3096">
        <v>23</v>
      </c>
      <c r="D3096">
        <v>1</v>
      </c>
      <c r="E3096">
        <v>1</v>
      </c>
      <c r="F3096">
        <v>0</v>
      </c>
      <c r="G3096">
        <v>4078545</v>
      </c>
      <c r="H3096" t="s">
        <v>1357</v>
      </c>
      <c r="I3096" t="s">
        <v>1358</v>
      </c>
      <c r="J3096" t="s">
        <v>1257</v>
      </c>
      <c r="K3096">
        <v>0</v>
      </c>
      <c r="L3096">
        <v>144</v>
      </c>
      <c r="M3096">
        <v>30</v>
      </c>
      <c r="N3096">
        <v>0</v>
      </c>
      <c r="O3096">
        <v>0</v>
      </c>
      <c r="P3096">
        <v>0</v>
      </c>
      <c r="Q3096" t="s">
        <v>1261</v>
      </c>
      <c r="T3096" t="s">
        <v>1259</v>
      </c>
      <c r="U3096" t="s">
        <v>139</v>
      </c>
      <c r="V3096" t="s">
        <v>38</v>
      </c>
      <c r="W3096" t="s">
        <v>39</v>
      </c>
      <c r="Y3096">
        <v>2015</v>
      </c>
      <c r="Z3096">
        <v>1</v>
      </c>
      <c r="AA3096" t="s">
        <v>474</v>
      </c>
      <c r="AB3096" t="s">
        <v>1359</v>
      </c>
      <c r="AC3096" s="1">
        <v>43490</v>
      </c>
      <c r="AE3096" t="s">
        <v>41</v>
      </c>
    </row>
    <row r="3097" spans="1:31" x14ac:dyDescent="0.25">
      <c r="A3097">
        <v>2019</v>
      </c>
      <c r="B3097">
        <v>3</v>
      </c>
      <c r="C3097">
        <v>23</v>
      </c>
      <c r="D3097">
        <v>1</v>
      </c>
      <c r="E3097">
        <v>1</v>
      </c>
      <c r="F3097">
        <v>0</v>
      </c>
      <c r="G3097">
        <v>4165103</v>
      </c>
      <c r="H3097" t="s">
        <v>1360</v>
      </c>
      <c r="I3097" t="s">
        <v>1361</v>
      </c>
      <c r="J3097" t="s">
        <v>1257</v>
      </c>
      <c r="K3097">
        <f>O3097+O3098+O3099+O3100+O3101+O3102+O3103</f>
        <v>4567716</v>
      </c>
      <c r="L3097">
        <v>144</v>
      </c>
      <c r="M3097">
        <v>30</v>
      </c>
      <c r="N3097" t="s">
        <v>1176</v>
      </c>
      <c r="O3097">
        <v>2400000</v>
      </c>
      <c r="P3097">
        <v>2181818</v>
      </c>
      <c r="Q3097" t="s">
        <v>1258</v>
      </c>
      <c r="T3097" t="s">
        <v>1259</v>
      </c>
      <c r="U3097" t="s">
        <v>153</v>
      </c>
      <c r="V3097" t="s">
        <v>38</v>
      </c>
      <c r="W3097" t="s">
        <v>39</v>
      </c>
      <c r="Y3097">
        <v>2018</v>
      </c>
      <c r="Z3097">
        <v>1</v>
      </c>
      <c r="AA3097" t="s">
        <v>474</v>
      </c>
      <c r="AB3097" t="s">
        <v>69</v>
      </c>
      <c r="AC3097" s="1">
        <v>43490</v>
      </c>
      <c r="AE3097" t="s">
        <v>41</v>
      </c>
    </row>
    <row r="3098" spans="1:31" x14ac:dyDescent="0.25">
      <c r="A3098">
        <v>2019</v>
      </c>
      <c r="B3098">
        <v>3</v>
      </c>
      <c r="C3098">
        <v>23</v>
      </c>
      <c r="D3098">
        <v>1</v>
      </c>
      <c r="E3098">
        <v>1</v>
      </c>
      <c r="F3098">
        <v>0</v>
      </c>
      <c r="G3098">
        <v>4165103</v>
      </c>
      <c r="H3098" t="s">
        <v>1360</v>
      </c>
      <c r="I3098" t="s">
        <v>1361</v>
      </c>
      <c r="J3098" t="s">
        <v>1257</v>
      </c>
      <c r="K3098">
        <v>0</v>
      </c>
      <c r="L3098">
        <v>144</v>
      </c>
      <c r="M3098">
        <v>30</v>
      </c>
      <c r="N3098">
        <v>0</v>
      </c>
      <c r="O3098">
        <v>0</v>
      </c>
      <c r="P3098">
        <v>0</v>
      </c>
      <c r="Q3098" t="s">
        <v>46</v>
      </c>
      <c r="T3098" t="s">
        <v>1259</v>
      </c>
      <c r="U3098" t="s">
        <v>153</v>
      </c>
      <c r="V3098" t="s">
        <v>38</v>
      </c>
      <c r="W3098" t="s">
        <v>39</v>
      </c>
      <c r="Y3098">
        <v>2018</v>
      </c>
      <c r="Z3098">
        <v>1</v>
      </c>
      <c r="AA3098" t="s">
        <v>474</v>
      </c>
      <c r="AB3098" t="s">
        <v>69</v>
      </c>
      <c r="AC3098" s="1">
        <v>43490</v>
      </c>
      <c r="AE3098" t="s">
        <v>41</v>
      </c>
    </row>
    <row r="3099" spans="1:31" x14ac:dyDescent="0.25">
      <c r="A3099">
        <v>2019</v>
      </c>
      <c r="B3099">
        <v>3</v>
      </c>
      <c r="C3099">
        <v>23</v>
      </c>
      <c r="D3099">
        <v>1</v>
      </c>
      <c r="E3099">
        <v>1</v>
      </c>
      <c r="F3099">
        <v>0</v>
      </c>
      <c r="G3099">
        <v>4165103</v>
      </c>
      <c r="H3099" t="s">
        <v>1360</v>
      </c>
      <c r="I3099" t="s">
        <v>1361</v>
      </c>
      <c r="J3099" t="s">
        <v>1257</v>
      </c>
      <c r="K3099">
        <v>0</v>
      </c>
      <c r="L3099">
        <v>144</v>
      </c>
      <c r="M3099">
        <v>30</v>
      </c>
      <c r="N3099">
        <v>0</v>
      </c>
      <c r="O3099">
        <v>0</v>
      </c>
      <c r="P3099">
        <v>0</v>
      </c>
      <c r="Q3099" t="s">
        <v>1170</v>
      </c>
      <c r="T3099" t="s">
        <v>1259</v>
      </c>
      <c r="U3099" t="s">
        <v>153</v>
      </c>
      <c r="V3099" t="s">
        <v>38</v>
      </c>
      <c r="W3099" t="s">
        <v>39</v>
      </c>
      <c r="Y3099">
        <v>2018</v>
      </c>
      <c r="Z3099">
        <v>1</v>
      </c>
      <c r="AA3099" t="s">
        <v>474</v>
      </c>
      <c r="AB3099" t="s">
        <v>69</v>
      </c>
      <c r="AC3099" s="1">
        <v>43490</v>
      </c>
      <c r="AE3099" t="s">
        <v>41</v>
      </c>
    </row>
    <row r="3100" spans="1:31" x14ac:dyDescent="0.25">
      <c r="A3100">
        <v>2019</v>
      </c>
      <c r="B3100">
        <v>3</v>
      </c>
      <c r="C3100">
        <v>23</v>
      </c>
      <c r="D3100">
        <v>1</v>
      </c>
      <c r="E3100">
        <v>1</v>
      </c>
      <c r="F3100">
        <v>0</v>
      </c>
      <c r="G3100">
        <v>4165103</v>
      </c>
      <c r="H3100" t="s">
        <v>1360</v>
      </c>
      <c r="I3100" t="s">
        <v>1361</v>
      </c>
      <c r="J3100" t="s">
        <v>1257</v>
      </c>
      <c r="K3100">
        <v>0</v>
      </c>
      <c r="L3100">
        <v>144</v>
      </c>
      <c r="M3100">
        <v>30</v>
      </c>
      <c r="N3100">
        <v>0</v>
      </c>
      <c r="O3100">
        <v>0</v>
      </c>
      <c r="P3100">
        <v>0</v>
      </c>
      <c r="Q3100" t="s">
        <v>1171</v>
      </c>
      <c r="T3100" t="s">
        <v>1259</v>
      </c>
      <c r="U3100" t="s">
        <v>153</v>
      </c>
      <c r="V3100" t="s">
        <v>38</v>
      </c>
      <c r="W3100" t="s">
        <v>39</v>
      </c>
      <c r="Y3100">
        <v>2018</v>
      </c>
      <c r="Z3100">
        <v>1</v>
      </c>
      <c r="AA3100" t="s">
        <v>474</v>
      </c>
      <c r="AB3100" t="s">
        <v>69</v>
      </c>
      <c r="AC3100" s="1">
        <v>43490</v>
      </c>
      <c r="AE3100" t="s">
        <v>41</v>
      </c>
    </row>
    <row r="3101" spans="1:31" x14ac:dyDescent="0.25">
      <c r="A3101">
        <v>2019</v>
      </c>
      <c r="B3101">
        <v>3</v>
      </c>
      <c r="C3101">
        <v>23</v>
      </c>
      <c r="D3101">
        <v>1</v>
      </c>
      <c r="E3101">
        <v>1</v>
      </c>
      <c r="F3101">
        <v>0</v>
      </c>
      <c r="G3101">
        <v>4165103</v>
      </c>
      <c r="H3101" t="s">
        <v>1360</v>
      </c>
      <c r="I3101" t="s">
        <v>1361</v>
      </c>
      <c r="J3101" t="s">
        <v>1257</v>
      </c>
      <c r="K3101">
        <v>0</v>
      </c>
      <c r="L3101">
        <v>144</v>
      </c>
      <c r="M3101">
        <v>30</v>
      </c>
      <c r="N3101">
        <v>0</v>
      </c>
      <c r="O3101">
        <v>492931</v>
      </c>
      <c r="P3101">
        <v>448119</v>
      </c>
      <c r="Q3101" t="s">
        <v>1172</v>
      </c>
      <c r="T3101" t="s">
        <v>1259</v>
      </c>
      <c r="U3101" t="s">
        <v>153</v>
      </c>
      <c r="V3101" t="s">
        <v>38</v>
      </c>
      <c r="W3101" t="s">
        <v>39</v>
      </c>
      <c r="Y3101">
        <v>2018</v>
      </c>
      <c r="Z3101">
        <v>1</v>
      </c>
      <c r="AA3101" t="s">
        <v>474</v>
      </c>
      <c r="AB3101" t="s">
        <v>69</v>
      </c>
      <c r="AC3101" s="1">
        <v>43490</v>
      </c>
      <c r="AE3101" t="s">
        <v>41</v>
      </c>
    </row>
    <row r="3102" spans="1:31" x14ac:dyDescent="0.25">
      <c r="A3102">
        <v>2019</v>
      </c>
      <c r="B3102">
        <v>3</v>
      </c>
      <c r="C3102">
        <v>23</v>
      </c>
      <c r="D3102">
        <v>1</v>
      </c>
      <c r="E3102">
        <v>1</v>
      </c>
      <c r="F3102">
        <v>0</v>
      </c>
      <c r="G3102">
        <v>4165103</v>
      </c>
      <c r="H3102" t="s">
        <v>1360</v>
      </c>
      <c r="I3102" t="s">
        <v>1361</v>
      </c>
      <c r="J3102" t="s">
        <v>1257</v>
      </c>
      <c r="K3102">
        <v>0</v>
      </c>
      <c r="L3102">
        <v>232</v>
      </c>
      <c r="M3102">
        <v>30</v>
      </c>
      <c r="N3102">
        <v>0</v>
      </c>
      <c r="O3102">
        <f>810425+540225+324135</f>
        <v>1674785</v>
      </c>
      <c r="P3102">
        <f>810425+540225+324135</f>
        <v>1674785</v>
      </c>
      <c r="Q3102" t="s">
        <v>49</v>
      </c>
      <c r="T3102" t="s">
        <v>1259</v>
      </c>
      <c r="U3102" t="s">
        <v>153</v>
      </c>
      <c r="V3102" t="s">
        <v>38</v>
      </c>
      <c r="W3102" t="s">
        <v>39</v>
      </c>
      <c r="Y3102">
        <v>2018</v>
      </c>
      <c r="Z3102">
        <v>1</v>
      </c>
      <c r="AA3102" t="s">
        <v>474</v>
      </c>
      <c r="AB3102" t="s">
        <v>69</v>
      </c>
      <c r="AC3102" s="1">
        <v>43490</v>
      </c>
      <c r="AE3102" t="s">
        <v>41</v>
      </c>
    </row>
    <row r="3103" spans="1:31" x14ac:dyDescent="0.25">
      <c r="A3103">
        <v>2019</v>
      </c>
      <c r="B3103">
        <v>3</v>
      </c>
      <c r="C3103">
        <v>23</v>
      </c>
      <c r="D3103">
        <v>1</v>
      </c>
      <c r="E3103">
        <v>1</v>
      </c>
      <c r="F3103">
        <v>0</v>
      </c>
      <c r="G3103">
        <v>4165103</v>
      </c>
      <c r="H3103" t="s">
        <v>1360</v>
      </c>
      <c r="I3103" t="s">
        <v>1361</v>
      </c>
      <c r="J3103" t="s">
        <v>1257</v>
      </c>
      <c r="K3103">
        <v>0</v>
      </c>
      <c r="L3103">
        <v>144</v>
      </c>
      <c r="M3103">
        <v>30</v>
      </c>
      <c r="N3103">
        <v>0</v>
      </c>
      <c r="O3103">
        <v>0</v>
      </c>
      <c r="P3103">
        <v>0</v>
      </c>
      <c r="Q3103" t="s">
        <v>1261</v>
      </c>
      <c r="T3103" t="s">
        <v>1259</v>
      </c>
      <c r="U3103" t="s">
        <v>153</v>
      </c>
      <c r="V3103" t="s">
        <v>38</v>
      </c>
      <c r="W3103" t="s">
        <v>39</v>
      </c>
      <c r="Y3103">
        <v>2018</v>
      </c>
      <c r="Z3103">
        <v>1</v>
      </c>
      <c r="AA3103" t="s">
        <v>474</v>
      </c>
      <c r="AB3103" t="s">
        <v>69</v>
      </c>
      <c r="AC3103" s="1">
        <v>43490</v>
      </c>
      <c r="AE3103" t="s">
        <v>41</v>
      </c>
    </row>
    <row r="3104" spans="1:31" x14ac:dyDescent="0.25">
      <c r="A3104">
        <v>2019</v>
      </c>
      <c r="B3104">
        <v>3</v>
      </c>
      <c r="C3104">
        <v>23</v>
      </c>
      <c r="D3104">
        <v>1</v>
      </c>
      <c r="E3104">
        <v>1</v>
      </c>
      <c r="F3104">
        <v>0</v>
      </c>
      <c r="G3104">
        <v>4225297</v>
      </c>
      <c r="H3104" t="s">
        <v>1362</v>
      </c>
      <c r="I3104" t="s">
        <v>1363</v>
      </c>
      <c r="J3104" t="s">
        <v>1257</v>
      </c>
      <c r="K3104">
        <f>O3104+O3105+O3106+O3107+O3108+O3109+O3110</f>
        <v>6031650</v>
      </c>
      <c r="L3104">
        <v>144</v>
      </c>
      <c r="M3104">
        <v>30</v>
      </c>
      <c r="N3104" t="s">
        <v>1176</v>
      </c>
      <c r="O3104">
        <v>2400000</v>
      </c>
      <c r="P3104">
        <v>2181818</v>
      </c>
      <c r="Q3104" t="s">
        <v>1258</v>
      </c>
      <c r="T3104" t="s">
        <v>1259</v>
      </c>
      <c r="U3104" t="s">
        <v>81</v>
      </c>
      <c r="V3104" t="s">
        <v>38</v>
      </c>
      <c r="W3104" t="s">
        <v>39</v>
      </c>
      <c r="Y3104">
        <v>2012</v>
      </c>
      <c r="Z3104">
        <v>1</v>
      </c>
      <c r="AA3104" t="s">
        <v>474</v>
      </c>
      <c r="AB3104" t="s">
        <v>69</v>
      </c>
      <c r="AC3104" s="1">
        <v>43490</v>
      </c>
      <c r="AE3104" t="s">
        <v>41</v>
      </c>
    </row>
    <row r="3105" spans="1:31" x14ac:dyDescent="0.25">
      <c r="A3105">
        <v>2019</v>
      </c>
      <c r="B3105">
        <v>3</v>
      </c>
      <c r="C3105">
        <v>23</v>
      </c>
      <c r="D3105">
        <v>1</v>
      </c>
      <c r="E3105">
        <v>1</v>
      </c>
      <c r="F3105">
        <v>0</v>
      </c>
      <c r="G3105">
        <v>4225297</v>
      </c>
      <c r="H3105" t="s">
        <v>1362</v>
      </c>
      <c r="I3105" t="s">
        <v>1363</v>
      </c>
      <c r="J3105" t="s">
        <v>1257</v>
      </c>
      <c r="K3105">
        <v>0</v>
      </c>
      <c r="L3105">
        <v>144</v>
      </c>
      <c r="M3105">
        <v>30</v>
      </c>
      <c r="N3105">
        <v>0</v>
      </c>
      <c r="O3105">
        <v>0</v>
      </c>
      <c r="P3105">
        <v>0</v>
      </c>
      <c r="Q3105" t="s">
        <v>46</v>
      </c>
      <c r="T3105" t="s">
        <v>1259</v>
      </c>
      <c r="U3105" t="s">
        <v>81</v>
      </c>
      <c r="V3105" t="s">
        <v>38</v>
      </c>
      <c r="W3105" t="s">
        <v>39</v>
      </c>
      <c r="Y3105">
        <v>2012</v>
      </c>
      <c r="Z3105">
        <v>1</v>
      </c>
      <c r="AA3105" t="s">
        <v>474</v>
      </c>
      <c r="AB3105" t="s">
        <v>69</v>
      </c>
      <c r="AC3105" s="1">
        <v>43490</v>
      </c>
      <c r="AE3105" t="s">
        <v>41</v>
      </c>
    </row>
    <row r="3106" spans="1:31" x14ac:dyDescent="0.25">
      <c r="A3106">
        <v>2019</v>
      </c>
      <c r="B3106">
        <v>3</v>
      </c>
      <c r="C3106">
        <v>23</v>
      </c>
      <c r="D3106">
        <v>1</v>
      </c>
      <c r="E3106">
        <v>1</v>
      </c>
      <c r="F3106">
        <v>0</v>
      </c>
      <c r="G3106">
        <v>4225297</v>
      </c>
      <c r="H3106" t="s">
        <v>1362</v>
      </c>
      <c r="I3106" t="s">
        <v>1363</v>
      </c>
      <c r="J3106" t="s">
        <v>1257</v>
      </c>
      <c r="K3106">
        <v>0</v>
      </c>
      <c r="L3106">
        <v>144</v>
      </c>
      <c r="M3106">
        <v>30</v>
      </c>
      <c r="N3106">
        <v>0</v>
      </c>
      <c r="O3106">
        <v>0</v>
      </c>
      <c r="P3106">
        <v>0</v>
      </c>
      <c r="Q3106" t="s">
        <v>1170</v>
      </c>
      <c r="T3106" t="s">
        <v>1259</v>
      </c>
      <c r="U3106" t="s">
        <v>81</v>
      </c>
      <c r="V3106" t="s">
        <v>38</v>
      </c>
      <c r="W3106" t="s">
        <v>39</v>
      </c>
      <c r="Y3106">
        <v>2012</v>
      </c>
      <c r="Z3106">
        <v>1</v>
      </c>
      <c r="AA3106" t="s">
        <v>474</v>
      </c>
      <c r="AB3106" t="s">
        <v>69</v>
      </c>
      <c r="AC3106" s="1">
        <v>43490</v>
      </c>
      <c r="AE3106" t="s">
        <v>41</v>
      </c>
    </row>
    <row r="3107" spans="1:31" x14ac:dyDescent="0.25">
      <c r="A3107">
        <v>2019</v>
      </c>
      <c r="B3107">
        <v>3</v>
      </c>
      <c r="C3107">
        <v>23</v>
      </c>
      <c r="D3107">
        <v>1</v>
      </c>
      <c r="E3107">
        <v>1</v>
      </c>
      <c r="F3107">
        <v>0</v>
      </c>
      <c r="G3107">
        <v>4225297</v>
      </c>
      <c r="H3107" t="s">
        <v>1362</v>
      </c>
      <c r="I3107" t="s">
        <v>1363</v>
      </c>
      <c r="J3107" t="s">
        <v>1257</v>
      </c>
      <c r="K3107">
        <v>0</v>
      </c>
      <c r="L3107">
        <v>144</v>
      </c>
      <c r="M3107">
        <v>30</v>
      </c>
      <c r="N3107">
        <v>0</v>
      </c>
      <c r="O3107">
        <v>0</v>
      </c>
      <c r="P3107">
        <v>0</v>
      </c>
      <c r="Q3107" t="s">
        <v>1171</v>
      </c>
      <c r="T3107" t="s">
        <v>1259</v>
      </c>
      <c r="U3107" t="s">
        <v>81</v>
      </c>
      <c r="V3107" t="s">
        <v>38</v>
      </c>
      <c r="W3107" t="s">
        <v>39</v>
      </c>
      <c r="Y3107">
        <v>2012</v>
      </c>
      <c r="Z3107">
        <v>1</v>
      </c>
      <c r="AA3107" t="s">
        <v>474</v>
      </c>
      <c r="AB3107" t="s">
        <v>69</v>
      </c>
      <c r="AC3107" s="1">
        <v>43490</v>
      </c>
      <c r="AE3107" t="s">
        <v>41</v>
      </c>
    </row>
    <row r="3108" spans="1:31" x14ac:dyDescent="0.25">
      <c r="A3108">
        <v>2019</v>
      </c>
      <c r="B3108">
        <v>3</v>
      </c>
      <c r="C3108">
        <v>23</v>
      </c>
      <c r="D3108">
        <v>1</v>
      </c>
      <c r="E3108">
        <v>1</v>
      </c>
      <c r="F3108">
        <v>0</v>
      </c>
      <c r="G3108">
        <v>4225297</v>
      </c>
      <c r="H3108" t="s">
        <v>1362</v>
      </c>
      <c r="I3108" t="s">
        <v>1363</v>
      </c>
      <c r="J3108" t="s">
        <v>1257</v>
      </c>
      <c r="K3108">
        <v>0</v>
      </c>
      <c r="L3108">
        <v>144</v>
      </c>
      <c r="M3108">
        <v>30</v>
      </c>
      <c r="N3108">
        <v>0</v>
      </c>
      <c r="O3108">
        <v>0</v>
      </c>
      <c r="P3108">
        <v>0</v>
      </c>
      <c r="Q3108" t="s">
        <v>1172</v>
      </c>
      <c r="T3108" t="s">
        <v>1259</v>
      </c>
      <c r="U3108" t="s">
        <v>81</v>
      </c>
      <c r="V3108" t="s">
        <v>38</v>
      </c>
      <c r="W3108" t="s">
        <v>39</v>
      </c>
      <c r="Y3108">
        <v>2012</v>
      </c>
      <c r="Z3108">
        <v>1</v>
      </c>
      <c r="AA3108" t="s">
        <v>474</v>
      </c>
      <c r="AB3108" t="s">
        <v>69</v>
      </c>
      <c r="AC3108" s="1">
        <v>43490</v>
      </c>
      <c r="AE3108" t="s">
        <v>41</v>
      </c>
    </row>
    <row r="3109" spans="1:31" x14ac:dyDescent="0.25">
      <c r="A3109">
        <v>2019</v>
      </c>
      <c r="B3109">
        <v>3</v>
      </c>
      <c r="C3109">
        <v>23</v>
      </c>
      <c r="D3109">
        <v>1</v>
      </c>
      <c r="E3109">
        <v>1</v>
      </c>
      <c r="F3109">
        <v>0</v>
      </c>
      <c r="G3109">
        <v>4225297</v>
      </c>
      <c r="H3109" t="s">
        <v>1362</v>
      </c>
      <c r="I3109" t="s">
        <v>1363</v>
      </c>
      <c r="J3109" t="s">
        <v>1257</v>
      </c>
      <c r="K3109">
        <v>0</v>
      </c>
      <c r="L3109">
        <v>232</v>
      </c>
      <c r="M3109">
        <v>30</v>
      </c>
      <c r="N3109">
        <v>0</v>
      </c>
      <c r="O3109">
        <f>1620850+2010800</f>
        <v>3631650</v>
      </c>
      <c r="P3109">
        <f>1620850+2010800</f>
        <v>3631650</v>
      </c>
      <c r="Q3109" t="s">
        <v>49</v>
      </c>
      <c r="T3109" t="s">
        <v>1259</v>
      </c>
      <c r="U3109" t="s">
        <v>81</v>
      </c>
      <c r="V3109" t="s">
        <v>38</v>
      </c>
      <c r="W3109" t="s">
        <v>39</v>
      </c>
      <c r="Y3109">
        <v>2012</v>
      </c>
      <c r="Z3109">
        <v>1</v>
      </c>
      <c r="AA3109" t="s">
        <v>474</v>
      </c>
      <c r="AB3109" t="s">
        <v>69</v>
      </c>
      <c r="AC3109" s="1">
        <v>43490</v>
      </c>
      <c r="AE3109" t="s">
        <v>41</v>
      </c>
    </row>
    <row r="3110" spans="1:31" x14ac:dyDescent="0.25">
      <c r="A3110">
        <v>2019</v>
      </c>
      <c r="B3110">
        <v>3</v>
      </c>
      <c r="C3110">
        <v>23</v>
      </c>
      <c r="D3110">
        <v>1</v>
      </c>
      <c r="E3110">
        <v>1</v>
      </c>
      <c r="F3110">
        <v>0</v>
      </c>
      <c r="G3110">
        <v>4225297</v>
      </c>
      <c r="H3110" t="s">
        <v>1362</v>
      </c>
      <c r="I3110" t="s">
        <v>1363</v>
      </c>
      <c r="J3110" t="s">
        <v>1257</v>
      </c>
      <c r="K3110">
        <v>0</v>
      </c>
      <c r="L3110">
        <v>144</v>
      </c>
      <c r="M3110">
        <v>30</v>
      </c>
      <c r="N3110">
        <v>0</v>
      </c>
      <c r="O3110">
        <v>0</v>
      </c>
      <c r="P3110">
        <v>0</v>
      </c>
      <c r="Q3110" t="s">
        <v>1261</v>
      </c>
      <c r="T3110" t="s">
        <v>1259</v>
      </c>
      <c r="U3110" t="s">
        <v>81</v>
      </c>
      <c r="V3110" t="s">
        <v>38</v>
      </c>
      <c r="W3110" t="s">
        <v>39</v>
      </c>
      <c r="Y3110">
        <v>2012</v>
      </c>
      <c r="Z3110">
        <v>1</v>
      </c>
      <c r="AA3110" t="s">
        <v>474</v>
      </c>
      <c r="AB3110" t="s">
        <v>69</v>
      </c>
      <c r="AC3110" s="1">
        <v>43490</v>
      </c>
      <c r="AE3110" t="s">
        <v>41</v>
      </c>
    </row>
    <row r="3111" spans="1:31" x14ac:dyDescent="0.25">
      <c r="A3111">
        <v>2019</v>
      </c>
      <c r="B3111">
        <v>3</v>
      </c>
      <c r="C3111">
        <v>23</v>
      </c>
      <c r="D3111">
        <v>1</v>
      </c>
      <c r="E3111">
        <v>1</v>
      </c>
      <c r="F3111">
        <v>0</v>
      </c>
      <c r="G3111">
        <v>4353067</v>
      </c>
      <c r="H3111" t="s">
        <v>1364</v>
      </c>
      <c r="I3111" t="s">
        <v>1365</v>
      </c>
      <c r="J3111" t="s">
        <v>1257</v>
      </c>
      <c r="K3111">
        <f>O3111+O3112+O3113+O3114+O3115+O3116+O3117</f>
        <v>3462562</v>
      </c>
      <c r="L3111">
        <v>144</v>
      </c>
      <c r="M3111">
        <v>30</v>
      </c>
      <c r="N3111" t="s">
        <v>1176</v>
      </c>
      <c r="O3111">
        <v>2112562</v>
      </c>
      <c r="P3111">
        <v>2054946</v>
      </c>
      <c r="Q3111" t="s">
        <v>1258</v>
      </c>
      <c r="T3111" t="s">
        <v>1259</v>
      </c>
      <c r="U3111" t="s">
        <v>169</v>
      </c>
      <c r="V3111" t="s">
        <v>38</v>
      </c>
      <c r="W3111" t="s">
        <v>39</v>
      </c>
      <c r="Y3111">
        <v>2017</v>
      </c>
      <c r="Z3111">
        <v>1</v>
      </c>
      <c r="AA3111" t="s">
        <v>474</v>
      </c>
      <c r="AB3111" t="s">
        <v>1366</v>
      </c>
      <c r="AC3111" s="1">
        <v>43490</v>
      </c>
      <c r="AE3111" t="s">
        <v>41</v>
      </c>
    </row>
    <row r="3112" spans="1:31" x14ac:dyDescent="0.25">
      <c r="A3112">
        <v>2019</v>
      </c>
      <c r="B3112">
        <v>3</v>
      </c>
      <c r="C3112">
        <v>23</v>
      </c>
      <c r="D3112">
        <v>1</v>
      </c>
      <c r="E3112">
        <v>1</v>
      </c>
      <c r="F3112">
        <v>0</v>
      </c>
      <c r="G3112">
        <v>4353067</v>
      </c>
      <c r="H3112" t="s">
        <v>1364</v>
      </c>
      <c r="I3112" t="s">
        <v>1365</v>
      </c>
      <c r="J3112" t="s">
        <v>1257</v>
      </c>
      <c r="K3112">
        <v>0</v>
      </c>
      <c r="L3112">
        <v>144</v>
      </c>
      <c r="M3112">
        <v>30</v>
      </c>
      <c r="N3112">
        <v>0</v>
      </c>
      <c r="O3112">
        <v>0</v>
      </c>
      <c r="P3112">
        <v>0</v>
      </c>
      <c r="Q3112" t="s">
        <v>46</v>
      </c>
      <c r="T3112" t="s">
        <v>1259</v>
      </c>
      <c r="U3112" t="s">
        <v>169</v>
      </c>
      <c r="V3112" t="s">
        <v>38</v>
      </c>
      <c r="W3112" t="s">
        <v>39</v>
      </c>
      <c r="Y3112">
        <v>2017</v>
      </c>
      <c r="Z3112">
        <v>1</v>
      </c>
      <c r="AA3112" t="s">
        <v>474</v>
      </c>
      <c r="AB3112" t="s">
        <v>1366</v>
      </c>
      <c r="AC3112" s="1">
        <v>43490</v>
      </c>
      <c r="AE3112" t="s">
        <v>41</v>
      </c>
    </row>
    <row r="3113" spans="1:31" x14ac:dyDescent="0.25">
      <c r="A3113">
        <v>2019</v>
      </c>
      <c r="B3113">
        <v>3</v>
      </c>
      <c r="C3113">
        <v>23</v>
      </c>
      <c r="D3113">
        <v>1</v>
      </c>
      <c r="E3113">
        <v>1</v>
      </c>
      <c r="F3113">
        <v>0</v>
      </c>
      <c r="G3113">
        <v>4353067</v>
      </c>
      <c r="H3113" t="s">
        <v>1364</v>
      </c>
      <c r="I3113" t="s">
        <v>1365</v>
      </c>
      <c r="J3113" t="s">
        <v>1257</v>
      </c>
      <c r="K3113">
        <v>0</v>
      </c>
      <c r="L3113">
        <v>144</v>
      </c>
      <c r="M3113">
        <v>30</v>
      </c>
      <c r="N3113">
        <v>0</v>
      </c>
      <c r="O3113">
        <v>1350000</v>
      </c>
      <c r="P3113">
        <v>1313181</v>
      </c>
      <c r="Q3113" t="s">
        <v>1170</v>
      </c>
      <c r="T3113" t="s">
        <v>1259</v>
      </c>
      <c r="U3113" t="s">
        <v>169</v>
      </c>
      <c r="V3113" t="s">
        <v>38</v>
      </c>
      <c r="W3113" t="s">
        <v>39</v>
      </c>
      <c r="Y3113">
        <v>2017</v>
      </c>
      <c r="Z3113">
        <v>1</v>
      </c>
      <c r="AA3113" t="s">
        <v>474</v>
      </c>
      <c r="AB3113" t="s">
        <v>1366</v>
      </c>
      <c r="AC3113" s="1">
        <v>43490</v>
      </c>
      <c r="AE3113" t="s">
        <v>41</v>
      </c>
    </row>
    <row r="3114" spans="1:31" x14ac:dyDescent="0.25">
      <c r="A3114">
        <v>2019</v>
      </c>
      <c r="B3114">
        <v>3</v>
      </c>
      <c r="C3114">
        <v>23</v>
      </c>
      <c r="D3114">
        <v>1</v>
      </c>
      <c r="E3114">
        <v>1</v>
      </c>
      <c r="F3114">
        <v>0</v>
      </c>
      <c r="G3114">
        <v>4353067</v>
      </c>
      <c r="H3114" t="s">
        <v>1364</v>
      </c>
      <c r="I3114" t="s">
        <v>1365</v>
      </c>
      <c r="J3114" t="s">
        <v>1257</v>
      </c>
      <c r="K3114">
        <v>0</v>
      </c>
      <c r="L3114">
        <v>144</v>
      </c>
      <c r="M3114">
        <v>30</v>
      </c>
      <c r="N3114">
        <v>0</v>
      </c>
      <c r="O3114">
        <v>0</v>
      </c>
      <c r="P3114">
        <v>0</v>
      </c>
      <c r="Q3114" t="s">
        <v>1171</v>
      </c>
      <c r="T3114" t="s">
        <v>1259</v>
      </c>
      <c r="U3114" t="s">
        <v>169</v>
      </c>
      <c r="V3114" t="s">
        <v>38</v>
      </c>
      <c r="W3114" t="s">
        <v>39</v>
      </c>
      <c r="Y3114">
        <v>2017</v>
      </c>
      <c r="Z3114">
        <v>1</v>
      </c>
      <c r="AA3114" t="s">
        <v>474</v>
      </c>
      <c r="AB3114" t="s">
        <v>1366</v>
      </c>
      <c r="AC3114" s="1">
        <v>43490</v>
      </c>
      <c r="AE3114" t="s">
        <v>41</v>
      </c>
    </row>
    <row r="3115" spans="1:31" x14ac:dyDescent="0.25">
      <c r="A3115">
        <v>2019</v>
      </c>
      <c r="B3115">
        <v>3</v>
      </c>
      <c r="C3115">
        <v>23</v>
      </c>
      <c r="D3115">
        <v>1</v>
      </c>
      <c r="E3115">
        <v>1</v>
      </c>
      <c r="F3115">
        <v>0</v>
      </c>
      <c r="G3115">
        <v>4353067</v>
      </c>
      <c r="H3115" t="s">
        <v>1364</v>
      </c>
      <c r="I3115" t="s">
        <v>1365</v>
      </c>
      <c r="J3115" t="s">
        <v>1257</v>
      </c>
      <c r="K3115">
        <v>0</v>
      </c>
      <c r="L3115">
        <v>144</v>
      </c>
      <c r="M3115">
        <v>30</v>
      </c>
      <c r="N3115">
        <v>0</v>
      </c>
      <c r="O3115">
        <v>0</v>
      </c>
      <c r="P3115">
        <v>0</v>
      </c>
      <c r="Q3115" t="s">
        <v>1172</v>
      </c>
      <c r="T3115" t="s">
        <v>1259</v>
      </c>
      <c r="U3115" t="s">
        <v>169</v>
      </c>
      <c r="V3115" t="s">
        <v>38</v>
      </c>
      <c r="W3115" t="s">
        <v>39</v>
      </c>
      <c r="Y3115">
        <v>2017</v>
      </c>
      <c r="Z3115">
        <v>1</v>
      </c>
      <c r="AA3115" t="s">
        <v>474</v>
      </c>
      <c r="AB3115" t="s">
        <v>1366</v>
      </c>
      <c r="AC3115" s="1">
        <v>43490</v>
      </c>
      <c r="AE3115" t="s">
        <v>41</v>
      </c>
    </row>
    <row r="3116" spans="1:31" x14ac:dyDescent="0.25">
      <c r="A3116">
        <v>2019</v>
      </c>
      <c r="B3116">
        <v>3</v>
      </c>
      <c r="C3116">
        <v>23</v>
      </c>
      <c r="D3116">
        <v>1</v>
      </c>
      <c r="E3116">
        <v>1</v>
      </c>
      <c r="F3116">
        <v>0</v>
      </c>
      <c r="G3116">
        <v>4353067</v>
      </c>
      <c r="H3116" t="s">
        <v>1364</v>
      </c>
      <c r="I3116" t="s">
        <v>1365</v>
      </c>
      <c r="J3116" t="s">
        <v>1257</v>
      </c>
      <c r="K3116">
        <v>0</v>
      </c>
      <c r="L3116">
        <v>232</v>
      </c>
      <c r="M3116">
        <v>30</v>
      </c>
      <c r="N3116">
        <v>0</v>
      </c>
      <c r="O3116">
        <v>0</v>
      </c>
      <c r="P3116">
        <v>0</v>
      </c>
      <c r="Q3116" t="s">
        <v>49</v>
      </c>
      <c r="T3116" t="s">
        <v>1259</v>
      </c>
      <c r="U3116" t="s">
        <v>169</v>
      </c>
      <c r="V3116" t="s">
        <v>38</v>
      </c>
      <c r="W3116" t="s">
        <v>39</v>
      </c>
      <c r="Y3116">
        <v>2017</v>
      </c>
      <c r="Z3116">
        <v>1</v>
      </c>
      <c r="AA3116" t="s">
        <v>474</v>
      </c>
      <c r="AB3116" t="s">
        <v>1366</v>
      </c>
      <c r="AC3116" s="1">
        <v>43490</v>
      </c>
      <c r="AE3116" t="s">
        <v>41</v>
      </c>
    </row>
    <row r="3117" spans="1:31" x14ac:dyDescent="0.25">
      <c r="A3117">
        <v>2019</v>
      </c>
      <c r="B3117">
        <v>3</v>
      </c>
      <c r="C3117">
        <v>23</v>
      </c>
      <c r="D3117">
        <v>1</v>
      </c>
      <c r="E3117">
        <v>1</v>
      </c>
      <c r="F3117">
        <v>0</v>
      </c>
      <c r="G3117">
        <v>4353067</v>
      </c>
      <c r="H3117" t="s">
        <v>1364</v>
      </c>
      <c r="I3117" t="s">
        <v>1365</v>
      </c>
      <c r="J3117" t="s">
        <v>1257</v>
      </c>
      <c r="K3117">
        <v>0</v>
      </c>
      <c r="L3117">
        <v>144</v>
      </c>
      <c r="M3117">
        <v>30</v>
      </c>
      <c r="N3117">
        <v>0</v>
      </c>
      <c r="O3117">
        <v>0</v>
      </c>
      <c r="P3117">
        <v>0</v>
      </c>
      <c r="Q3117" t="s">
        <v>1261</v>
      </c>
      <c r="T3117" t="s">
        <v>1259</v>
      </c>
      <c r="U3117" t="s">
        <v>169</v>
      </c>
      <c r="V3117" t="s">
        <v>38</v>
      </c>
      <c r="W3117" t="s">
        <v>39</v>
      </c>
      <c r="Y3117">
        <v>2017</v>
      </c>
      <c r="Z3117">
        <v>1</v>
      </c>
      <c r="AA3117" t="s">
        <v>474</v>
      </c>
      <c r="AB3117" t="s">
        <v>1366</v>
      </c>
      <c r="AC3117" s="1">
        <v>43490</v>
      </c>
      <c r="AE3117" t="s">
        <v>41</v>
      </c>
    </row>
    <row r="3118" spans="1:31" x14ac:dyDescent="0.25">
      <c r="A3118">
        <v>2019</v>
      </c>
      <c r="B3118">
        <v>3</v>
      </c>
      <c r="C3118">
        <v>23</v>
      </c>
      <c r="D3118">
        <v>1</v>
      </c>
      <c r="E3118">
        <v>1</v>
      </c>
      <c r="F3118">
        <v>0</v>
      </c>
      <c r="G3118">
        <v>4358413</v>
      </c>
      <c r="H3118" t="s">
        <v>1367</v>
      </c>
      <c r="I3118" t="s">
        <v>1368</v>
      </c>
      <c r="J3118" t="s">
        <v>1257</v>
      </c>
      <c r="K3118">
        <f>O3118+O3119+O3120+O3121+O3122+O3123+O3124</f>
        <v>3858765</v>
      </c>
      <c r="L3118">
        <v>144</v>
      </c>
      <c r="M3118">
        <v>30</v>
      </c>
      <c r="N3118" t="s">
        <v>1176</v>
      </c>
      <c r="O3118">
        <v>2400000</v>
      </c>
      <c r="P3118">
        <v>2181818</v>
      </c>
      <c r="Q3118" t="s">
        <v>1258</v>
      </c>
      <c r="T3118" t="s">
        <v>1259</v>
      </c>
      <c r="U3118" t="s">
        <v>1369</v>
      </c>
      <c r="V3118" t="s">
        <v>38</v>
      </c>
      <c r="W3118" t="s">
        <v>39</v>
      </c>
      <c r="Y3118">
        <v>2013</v>
      </c>
      <c r="Z3118">
        <v>1</v>
      </c>
      <c r="AA3118" t="s">
        <v>474</v>
      </c>
      <c r="AB3118" t="s">
        <v>69</v>
      </c>
      <c r="AC3118" s="1">
        <v>43490</v>
      </c>
      <c r="AE3118" t="s">
        <v>41</v>
      </c>
    </row>
    <row r="3119" spans="1:31" x14ac:dyDescent="0.25">
      <c r="A3119">
        <v>2019</v>
      </c>
      <c r="B3119">
        <v>3</v>
      </c>
      <c r="C3119">
        <v>23</v>
      </c>
      <c r="D3119">
        <v>1</v>
      </c>
      <c r="E3119">
        <v>1</v>
      </c>
      <c r="F3119">
        <v>0</v>
      </c>
      <c r="G3119">
        <v>4358413</v>
      </c>
      <c r="H3119" t="s">
        <v>1367</v>
      </c>
      <c r="I3119" t="s">
        <v>1368</v>
      </c>
      <c r="J3119" t="s">
        <v>1257</v>
      </c>
      <c r="K3119">
        <v>0</v>
      </c>
      <c r="L3119">
        <v>144</v>
      </c>
      <c r="M3119">
        <v>30</v>
      </c>
      <c r="N3119">
        <v>0</v>
      </c>
      <c r="O3119">
        <v>0</v>
      </c>
      <c r="P3119">
        <v>0</v>
      </c>
      <c r="Q3119" t="s">
        <v>46</v>
      </c>
      <c r="T3119" t="s">
        <v>1259</v>
      </c>
      <c r="U3119" t="s">
        <v>1369</v>
      </c>
      <c r="V3119" t="s">
        <v>38</v>
      </c>
      <c r="W3119" t="s">
        <v>39</v>
      </c>
      <c r="Y3119">
        <v>2013</v>
      </c>
      <c r="Z3119">
        <v>1</v>
      </c>
      <c r="AA3119" t="s">
        <v>474</v>
      </c>
      <c r="AB3119" t="s">
        <v>69</v>
      </c>
      <c r="AC3119" s="1">
        <v>43490</v>
      </c>
      <c r="AE3119" t="s">
        <v>41</v>
      </c>
    </row>
    <row r="3120" spans="1:31" x14ac:dyDescent="0.25">
      <c r="A3120">
        <v>2019</v>
      </c>
      <c r="B3120">
        <v>3</v>
      </c>
      <c r="C3120">
        <v>23</v>
      </c>
      <c r="D3120">
        <v>1</v>
      </c>
      <c r="E3120">
        <v>1</v>
      </c>
      <c r="F3120">
        <v>0</v>
      </c>
      <c r="G3120">
        <v>4358413</v>
      </c>
      <c r="H3120" t="s">
        <v>1367</v>
      </c>
      <c r="I3120" t="s">
        <v>1368</v>
      </c>
      <c r="J3120" t="s">
        <v>1257</v>
      </c>
      <c r="K3120">
        <v>0</v>
      </c>
      <c r="L3120">
        <v>144</v>
      </c>
      <c r="M3120">
        <v>30</v>
      </c>
      <c r="N3120">
        <v>0</v>
      </c>
      <c r="O3120">
        <v>0</v>
      </c>
      <c r="P3120">
        <v>0</v>
      </c>
      <c r="Q3120" t="s">
        <v>1170</v>
      </c>
      <c r="T3120" t="s">
        <v>1259</v>
      </c>
      <c r="U3120" t="s">
        <v>1369</v>
      </c>
      <c r="V3120" t="s">
        <v>38</v>
      </c>
      <c r="W3120" t="s">
        <v>39</v>
      </c>
      <c r="Y3120">
        <v>2013</v>
      </c>
      <c r="Z3120">
        <v>1</v>
      </c>
      <c r="AA3120" t="s">
        <v>474</v>
      </c>
      <c r="AB3120" t="s">
        <v>69</v>
      </c>
      <c r="AC3120" s="1">
        <v>43490</v>
      </c>
      <c r="AE3120" t="s">
        <v>41</v>
      </c>
    </row>
    <row r="3121" spans="1:31" x14ac:dyDescent="0.25">
      <c r="A3121">
        <v>2019</v>
      </c>
      <c r="B3121">
        <v>3</v>
      </c>
      <c r="C3121">
        <v>23</v>
      </c>
      <c r="D3121">
        <v>1</v>
      </c>
      <c r="E3121">
        <v>1</v>
      </c>
      <c r="F3121">
        <v>0</v>
      </c>
      <c r="G3121">
        <v>4358413</v>
      </c>
      <c r="H3121" t="s">
        <v>1367</v>
      </c>
      <c r="I3121" t="s">
        <v>1368</v>
      </c>
      <c r="J3121" t="s">
        <v>1257</v>
      </c>
      <c r="K3121">
        <v>0</v>
      </c>
      <c r="L3121">
        <v>144</v>
      </c>
      <c r="M3121">
        <v>30</v>
      </c>
      <c r="N3121">
        <v>0</v>
      </c>
      <c r="O3121">
        <v>0</v>
      </c>
      <c r="P3121">
        <v>0</v>
      </c>
      <c r="Q3121" t="s">
        <v>1171</v>
      </c>
      <c r="T3121" t="s">
        <v>1259</v>
      </c>
      <c r="U3121" t="s">
        <v>1369</v>
      </c>
      <c r="V3121" t="s">
        <v>38</v>
      </c>
      <c r="W3121" t="s">
        <v>39</v>
      </c>
      <c r="Y3121">
        <v>2013</v>
      </c>
      <c r="Z3121">
        <v>1</v>
      </c>
      <c r="AA3121" t="s">
        <v>474</v>
      </c>
      <c r="AB3121" t="s">
        <v>69</v>
      </c>
      <c r="AC3121" s="1">
        <v>43490</v>
      </c>
      <c r="AE3121" t="s">
        <v>41</v>
      </c>
    </row>
    <row r="3122" spans="1:31" x14ac:dyDescent="0.25">
      <c r="A3122">
        <v>2019</v>
      </c>
      <c r="B3122">
        <v>3</v>
      </c>
      <c r="C3122">
        <v>23</v>
      </c>
      <c r="D3122">
        <v>1</v>
      </c>
      <c r="E3122">
        <v>1</v>
      </c>
      <c r="F3122">
        <v>0</v>
      </c>
      <c r="G3122">
        <v>4358413</v>
      </c>
      <c r="H3122" t="s">
        <v>1367</v>
      </c>
      <c r="I3122" t="s">
        <v>1368</v>
      </c>
      <c r="J3122" t="s">
        <v>1257</v>
      </c>
      <c r="K3122">
        <v>0</v>
      </c>
      <c r="L3122">
        <v>144</v>
      </c>
      <c r="M3122">
        <v>30</v>
      </c>
      <c r="N3122">
        <v>0</v>
      </c>
      <c r="O3122">
        <v>0</v>
      </c>
      <c r="P3122">
        <v>0</v>
      </c>
      <c r="Q3122" t="s">
        <v>1172</v>
      </c>
      <c r="T3122" t="s">
        <v>1259</v>
      </c>
      <c r="U3122" t="s">
        <v>1369</v>
      </c>
      <c r="V3122" t="s">
        <v>38</v>
      </c>
      <c r="W3122" t="s">
        <v>39</v>
      </c>
      <c r="Y3122">
        <v>2013</v>
      </c>
      <c r="Z3122">
        <v>1</v>
      </c>
      <c r="AA3122" t="s">
        <v>474</v>
      </c>
      <c r="AB3122" t="s">
        <v>69</v>
      </c>
      <c r="AC3122" s="1">
        <v>43490</v>
      </c>
      <c r="AE3122" t="s">
        <v>41</v>
      </c>
    </row>
    <row r="3123" spans="1:31" x14ac:dyDescent="0.25">
      <c r="A3123">
        <v>2019</v>
      </c>
      <c r="B3123">
        <v>3</v>
      </c>
      <c r="C3123">
        <v>23</v>
      </c>
      <c r="D3123">
        <v>1</v>
      </c>
      <c r="E3123">
        <v>1</v>
      </c>
      <c r="F3123">
        <v>0</v>
      </c>
      <c r="G3123">
        <v>4358413</v>
      </c>
      <c r="H3123" t="s">
        <v>1367</v>
      </c>
      <c r="I3123" t="s">
        <v>1368</v>
      </c>
      <c r="J3123" t="s">
        <v>1257</v>
      </c>
      <c r="K3123">
        <v>0</v>
      </c>
      <c r="L3123">
        <v>232</v>
      </c>
      <c r="M3123">
        <v>30</v>
      </c>
      <c r="N3123">
        <v>0</v>
      </c>
      <c r="O3123">
        <v>1458765</v>
      </c>
      <c r="P3123">
        <v>1458765</v>
      </c>
      <c r="Q3123" t="s">
        <v>49</v>
      </c>
      <c r="T3123" t="s">
        <v>1259</v>
      </c>
      <c r="U3123" t="s">
        <v>1369</v>
      </c>
      <c r="V3123" t="s">
        <v>38</v>
      </c>
      <c r="W3123" t="s">
        <v>39</v>
      </c>
      <c r="Y3123">
        <v>2013</v>
      </c>
      <c r="Z3123">
        <v>1</v>
      </c>
      <c r="AA3123" t="s">
        <v>474</v>
      </c>
      <c r="AB3123" t="s">
        <v>69</v>
      </c>
      <c r="AC3123" s="1">
        <v>43490</v>
      </c>
      <c r="AE3123" t="s">
        <v>41</v>
      </c>
    </row>
    <row r="3124" spans="1:31" x14ac:dyDescent="0.25">
      <c r="A3124">
        <v>2019</v>
      </c>
      <c r="B3124">
        <v>3</v>
      </c>
      <c r="C3124">
        <v>23</v>
      </c>
      <c r="D3124">
        <v>1</v>
      </c>
      <c r="E3124">
        <v>1</v>
      </c>
      <c r="F3124">
        <v>0</v>
      </c>
      <c r="G3124">
        <v>4358413</v>
      </c>
      <c r="H3124" t="s">
        <v>1367</v>
      </c>
      <c r="I3124" t="s">
        <v>1368</v>
      </c>
      <c r="J3124" t="s">
        <v>1257</v>
      </c>
      <c r="K3124">
        <v>0</v>
      </c>
      <c r="L3124">
        <v>144</v>
      </c>
      <c r="M3124">
        <v>30</v>
      </c>
      <c r="N3124">
        <v>0</v>
      </c>
      <c r="O3124">
        <v>0</v>
      </c>
      <c r="P3124">
        <v>0</v>
      </c>
      <c r="Q3124" t="s">
        <v>1261</v>
      </c>
      <c r="T3124" t="s">
        <v>1259</v>
      </c>
      <c r="U3124" t="s">
        <v>1369</v>
      </c>
      <c r="V3124" t="s">
        <v>38</v>
      </c>
      <c r="W3124" t="s">
        <v>39</v>
      </c>
      <c r="Y3124">
        <v>2013</v>
      </c>
      <c r="Z3124">
        <v>1</v>
      </c>
      <c r="AA3124" t="s">
        <v>474</v>
      </c>
      <c r="AB3124" t="s">
        <v>69</v>
      </c>
      <c r="AC3124" s="1">
        <v>43490</v>
      </c>
      <c r="AE3124" t="s">
        <v>41</v>
      </c>
    </row>
    <row r="3125" spans="1:31" x14ac:dyDescent="0.25">
      <c r="A3125">
        <v>2019</v>
      </c>
      <c r="B3125">
        <v>3</v>
      </c>
      <c r="C3125">
        <v>23</v>
      </c>
      <c r="D3125">
        <v>1</v>
      </c>
      <c r="E3125">
        <v>1</v>
      </c>
      <c r="F3125">
        <v>0</v>
      </c>
      <c r="G3125">
        <v>4523205</v>
      </c>
      <c r="H3125" t="s">
        <v>1370</v>
      </c>
      <c r="I3125" t="s">
        <v>1371</v>
      </c>
      <c r="J3125" t="s">
        <v>1257</v>
      </c>
      <c r="K3125">
        <f>O3125+O3126+O3127+O3128+O3129+O3130+O3131</f>
        <v>2112562</v>
      </c>
      <c r="L3125">
        <v>144</v>
      </c>
      <c r="M3125">
        <v>30</v>
      </c>
      <c r="N3125" t="s">
        <v>1176</v>
      </c>
      <c r="O3125">
        <v>2112562</v>
      </c>
      <c r="P3125">
        <v>1920510</v>
      </c>
      <c r="Q3125" t="s">
        <v>1258</v>
      </c>
      <c r="T3125" t="s">
        <v>1259</v>
      </c>
      <c r="U3125" t="s">
        <v>139</v>
      </c>
      <c r="V3125" t="s">
        <v>38</v>
      </c>
      <c r="W3125" t="s">
        <v>39</v>
      </c>
      <c r="Y3125">
        <v>2017</v>
      </c>
      <c r="Z3125">
        <v>1</v>
      </c>
      <c r="AA3125" t="s">
        <v>474</v>
      </c>
      <c r="AB3125" t="s">
        <v>235</v>
      </c>
      <c r="AC3125" s="1">
        <v>43490</v>
      </c>
      <c r="AE3125" t="s">
        <v>41</v>
      </c>
    </row>
    <row r="3126" spans="1:31" x14ac:dyDescent="0.25">
      <c r="A3126">
        <v>2019</v>
      </c>
      <c r="B3126">
        <v>3</v>
      </c>
      <c r="C3126">
        <v>23</v>
      </c>
      <c r="D3126">
        <v>1</v>
      </c>
      <c r="E3126">
        <v>1</v>
      </c>
      <c r="F3126">
        <v>0</v>
      </c>
      <c r="G3126">
        <v>4523205</v>
      </c>
      <c r="H3126" t="s">
        <v>1370</v>
      </c>
      <c r="I3126" t="s">
        <v>1371</v>
      </c>
      <c r="J3126" t="s">
        <v>1257</v>
      </c>
      <c r="K3126">
        <v>0</v>
      </c>
      <c r="L3126">
        <v>144</v>
      </c>
      <c r="M3126">
        <v>30</v>
      </c>
      <c r="N3126">
        <v>0</v>
      </c>
      <c r="O3126">
        <v>0</v>
      </c>
      <c r="P3126">
        <v>0</v>
      </c>
      <c r="Q3126" t="s">
        <v>46</v>
      </c>
      <c r="T3126" t="s">
        <v>1259</v>
      </c>
      <c r="U3126" t="s">
        <v>139</v>
      </c>
      <c r="V3126" t="s">
        <v>38</v>
      </c>
      <c r="W3126" t="s">
        <v>39</v>
      </c>
      <c r="Y3126">
        <v>2017</v>
      </c>
      <c r="Z3126">
        <v>1</v>
      </c>
      <c r="AA3126" t="s">
        <v>474</v>
      </c>
      <c r="AB3126" t="s">
        <v>235</v>
      </c>
      <c r="AC3126" s="1">
        <v>43490</v>
      </c>
      <c r="AE3126" t="s">
        <v>41</v>
      </c>
    </row>
    <row r="3127" spans="1:31" x14ac:dyDescent="0.25">
      <c r="A3127">
        <v>2019</v>
      </c>
      <c r="B3127">
        <v>3</v>
      </c>
      <c r="C3127">
        <v>23</v>
      </c>
      <c r="D3127">
        <v>1</v>
      </c>
      <c r="E3127">
        <v>1</v>
      </c>
      <c r="F3127">
        <v>0</v>
      </c>
      <c r="G3127">
        <v>4523205</v>
      </c>
      <c r="H3127" t="s">
        <v>1370</v>
      </c>
      <c r="I3127" t="s">
        <v>1371</v>
      </c>
      <c r="J3127" t="s">
        <v>1257</v>
      </c>
      <c r="K3127">
        <v>0</v>
      </c>
      <c r="L3127">
        <v>144</v>
      </c>
      <c r="M3127">
        <v>30</v>
      </c>
      <c r="N3127">
        <v>0</v>
      </c>
      <c r="O3127">
        <v>0</v>
      </c>
      <c r="P3127">
        <v>0</v>
      </c>
      <c r="Q3127" t="s">
        <v>1170</v>
      </c>
      <c r="T3127" t="s">
        <v>1259</v>
      </c>
      <c r="U3127" t="s">
        <v>139</v>
      </c>
      <c r="V3127" t="s">
        <v>38</v>
      </c>
      <c r="W3127" t="s">
        <v>39</v>
      </c>
      <c r="Y3127">
        <v>2017</v>
      </c>
      <c r="Z3127">
        <v>1</v>
      </c>
      <c r="AA3127" t="s">
        <v>474</v>
      </c>
      <c r="AB3127" t="s">
        <v>235</v>
      </c>
      <c r="AC3127" s="1">
        <v>43490</v>
      </c>
      <c r="AE3127" t="s">
        <v>41</v>
      </c>
    </row>
    <row r="3128" spans="1:31" x14ac:dyDescent="0.25">
      <c r="A3128">
        <v>2019</v>
      </c>
      <c r="B3128">
        <v>3</v>
      </c>
      <c r="C3128">
        <v>23</v>
      </c>
      <c r="D3128">
        <v>1</v>
      </c>
      <c r="E3128">
        <v>1</v>
      </c>
      <c r="F3128">
        <v>0</v>
      </c>
      <c r="G3128">
        <v>4523205</v>
      </c>
      <c r="H3128" t="s">
        <v>1370</v>
      </c>
      <c r="I3128" t="s">
        <v>1371</v>
      </c>
      <c r="J3128" t="s">
        <v>1257</v>
      </c>
      <c r="K3128">
        <v>0</v>
      </c>
      <c r="L3128">
        <v>144</v>
      </c>
      <c r="M3128">
        <v>30</v>
      </c>
      <c r="N3128">
        <v>0</v>
      </c>
      <c r="O3128">
        <v>0</v>
      </c>
      <c r="P3128">
        <v>0</v>
      </c>
      <c r="Q3128" t="s">
        <v>1171</v>
      </c>
      <c r="T3128" t="s">
        <v>1259</v>
      </c>
      <c r="U3128" t="s">
        <v>139</v>
      </c>
      <c r="V3128" t="s">
        <v>38</v>
      </c>
      <c r="W3128" t="s">
        <v>39</v>
      </c>
      <c r="Y3128">
        <v>2017</v>
      </c>
      <c r="Z3128">
        <v>1</v>
      </c>
      <c r="AA3128" t="s">
        <v>474</v>
      </c>
      <c r="AB3128" t="s">
        <v>235</v>
      </c>
      <c r="AC3128" s="1">
        <v>43490</v>
      </c>
      <c r="AE3128" t="s">
        <v>41</v>
      </c>
    </row>
    <row r="3129" spans="1:31" x14ac:dyDescent="0.25">
      <c r="A3129">
        <v>2019</v>
      </c>
      <c r="B3129">
        <v>3</v>
      </c>
      <c r="C3129">
        <v>23</v>
      </c>
      <c r="D3129">
        <v>1</v>
      </c>
      <c r="E3129">
        <v>1</v>
      </c>
      <c r="F3129">
        <v>0</v>
      </c>
      <c r="G3129">
        <v>4523205</v>
      </c>
      <c r="H3129" t="s">
        <v>1370</v>
      </c>
      <c r="I3129" t="s">
        <v>1371</v>
      </c>
      <c r="J3129" t="s">
        <v>1257</v>
      </c>
      <c r="K3129">
        <v>0</v>
      </c>
      <c r="L3129">
        <v>144</v>
      </c>
      <c r="M3129">
        <v>30</v>
      </c>
      <c r="N3129">
        <v>0</v>
      </c>
      <c r="O3129">
        <v>0</v>
      </c>
      <c r="P3129">
        <v>0</v>
      </c>
      <c r="Q3129" t="s">
        <v>1172</v>
      </c>
      <c r="T3129" t="s">
        <v>1259</v>
      </c>
      <c r="U3129" t="s">
        <v>139</v>
      </c>
      <c r="V3129" t="s">
        <v>38</v>
      </c>
      <c r="W3129" t="s">
        <v>39</v>
      </c>
      <c r="Y3129">
        <v>2017</v>
      </c>
      <c r="Z3129">
        <v>1</v>
      </c>
      <c r="AA3129" t="s">
        <v>474</v>
      </c>
      <c r="AB3129" t="s">
        <v>235</v>
      </c>
      <c r="AC3129" s="1">
        <v>43490</v>
      </c>
      <c r="AE3129" t="s">
        <v>41</v>
      </c>
    </row>
    <row r="3130" spans="1:31" x14ac:dyDescent="0.25">
      <c r="A3130">
        <v>2019</v>
      </c>
      <c r="B3130">
        <v>3</v>
      </c>
      <c r="C3130">
        <v>23</v>
      </c>
      <c r="D3130">
        <v>1</v>
      </c>
      <c r="E3130">
        <v>1</v>
      </c>
      <c r="F3130">
        <v>0</v>
      </c>
      <c r="G3130">
        <v>4523205</v>
      </c>
      <c r="H3130" t="s">
        <v>1370</v>
      </c>
      <c r="I3130" t="s">
        <v>1371</v>
      </c>
      <c r="J3130" t="s">
        <v>1257</v>
      </c>
      <c r="K3130">
        <v>0</v>
      </c>
      <c r="L3130">
        <v>232</v>
      </c>
      <c r="M3130">
        <v>30</v>
      </c>
      <c r="N3130">
        <v>0</v>
      </c>
      <c r="O3130">
        <v>0</v>
      </c>
      <c r="P3130">
        <v>0</v>
      </c>
      <c r="Q3130" t="s">
        <v>49</v>
      </c>
      <c r="T3130" t="s">
        <v>1259</v>
      </c>
      <c r="U3130" t="s">
        <v>139</v>
      </c>
      <c r="V3130" t="s">
        <v>38</v>
      </c>
      <c r="W3130" t="s">
        <v>39</v>
      </c>
      <c r="Y3130">
        <v>2017</v>
      </c>
      <c r="Z3130">
        <v>1</v>
      </c>
      <c r="AA3130" t="s">
        <v>474</v>
      </c>
      <c r="AB3130" t="s">
        <v>235</v>
      </c>
      <c r="AC3130" s="1">
        <v>43490</v>
      </c>
      <c r="AE3130" t="s">
        <v>41</v>
      </c>
    </row>
    <row r="3131" spans="1:31" x14ac:dyDescent="0.25">
      <c r="A3131">
        <v>2019</v>
      </c>
      <c r="B3131">
        <v>3</v>
      </c>
      <c r="C3131">
        <v>23</v>
      </c>
      <c r="D3131">
        <v>1</v>
      </c>
      <c r="E3131">
        <v>1</v>
      </c>
      <c r="F3131">
        <v>0</v>
      </c>
      <c r="G3131">
        <v>4523205</v>
      </c>
      <c r="H3131" t="s">
        <v>1370</v>
      </c>
      <c r="I3131" t="s">
        <v>1371</v>
      </c>
      <c r="J3131" t="s">
        <v>1257</v>
      </c>
      <c r="K3131">
        <v>0</v>
      </c>
      <c r="L3131">
        <v>144</v>
      </c>
      <c r="M3131">
        <v>30</v>
      </c>
      <c r="N3131">
        <v>0</v>
      </c>
      <c r="O3131">
        <v>0</v>
      </c>
      <c r="P3131">
        <v>0</v>
      </c>
      <c r="Q3131" t="s">
        <v>1261</v>
      </c>
      <c r="T3131" t="s">
        <v>1259</v>
      </c>
      <c r="U3131" t="s">
        <v>139</v>
      </c>
      <c r="V3131" t="s">
        <v>38</v>
      </c>
      <c r="W3131" t="s">
        <v>39</v>
      </c>
      <c r="Y3131">
        <v>2017</v>
      </c>
      <c r="Z3131">
        <v>1</v>
      </c>
      <c r="AA3131" t="s">
        <v>474</v>
      </c>
      <c r="AB3131" t="s">
        <v>235</v>
      </c>
      <c r="AC3131" s="1">
        <v>43490</v>
      </c>
      <c r="AE3131" t="s">
        <v>41</v>
      </c>
    </row>
    <row r="3132" spans="1:31" x14ac:dyDescent="0.25">
      <c r="A3132">
        <v>2019</v>
      </c>
      <c r="B3132">
        <v>3</v>
      </c>
      <c r="C3132">
        <v>23</v>
      </c>
      <c r="D3132">
        <v>1</v>
      </c>
      <c r="E3132">
        <v>1</v>
      </c>
      <c r="F3132">
        <v>0</v>
      </c>
      <c r="G3132">
        <v>4530232</v>
      </c>
      <c r="H3132" t="s">
        <v>1372</v>
      </c>
      <c r="I3132" t="s">
        <v>1373</v>
      </c>
      <c r="J3132" t="s">
        <v>1257</v>
      </c>
      <c r="K3132">
        <f>O3132+O3133+O3134+O3135+O3136+O3137+O3138</f>
        <v>5337153</v>
      </c>
      <c r="L3132">
        <v>145</v>
      </c>
      <c r="M3132">
        <v>30</v>
      </c>
      <c r="N3132" t="s">
        <v>1176</v>
      </c>
      <c r="O3132">
        <v>4500000</v>
      </c>
      <c r="P3132">
        <v>4377272</v>
      </c>
      <c r="Q3132" t="s">
        <v>1284</v>
      </c>
      <c r="T3132" t="s">
        <v>1285</v>
      </c>
      <c r="U3132" t="s">
        <v>1429</v>
      </c>
      <c r="V3132" t="s">
        <v>38</v>
      </c>
      <c r="W3132" t="s">
        <v>39</v>
      </c>
      <c r="Y3132">
        <v>2017</v>
      </c>
      <c r="Z3132">
        <v>1</v>
      </c>
      <c r="AA3132" t="s">
        <v>743</v>
      </c>
      <c r="AB3132" t="s">
        <v>1295</v>
      </c>
      <c r="AC3132" s="1">
        <v>43490</v>
      </c>
      <c r="AE3132" t="s">
        <v>41</v>
      </c>
    </row>
    <row r="3133" spans="1:31" x14ac:dyDescent="0.25">
      <c r="A3133">
        <v>2019</v>
      </c>
      <c r="B3133">
        <v>3</v>
      </c>
      <c r="C3133">
        <v>23</v>
      </c>
      <c r="D3133">
        <v>1</v>
      </c>
      <c r="E3133">
        <v>1</v>
      </c>
      <c r="F3133">
        <v>0</v>
      </c>
      <c r="G3133">
        <v>4530232</v>
      </c>
      <c r="H3133" t="s">
        <v>1372</v>
      </c>
      <c r="I3133" t="s">
        <v>1373</v>
      </c>
      <c r="J3133" t="s">
        <v>1257</v>
      </c>
      <c r="K3133">
        <v>0</v>
      </c>
      <c r="L3133">
        <v>145</v>
      </c>
      <c r="M3133">
        <v>30</v>
      </c>
      <c r="N3133">
        <v>0</v>
      </c>
      <c r="O3133">
        <v>0</v>
      </c>
      <c r="P3133">
        <v>0</v>
      </c>
      <c r="Q3133" t="s">
        <v>46</v>
      </c>
      <c r="T3133" t="s">
        <v>1285</v>
      </c>
      <c r="U3133" t="s">
        <v>1429</v>
      </c>
      <c r="V3133" t="s">
        <v>38</v>
      </c>
      <c r="W3133" t="s">
        <v>39</v>
      </c>
      <c r="Y3133">
        <v>2017</v>
      </c>
      <c r="Z3133">
        <v>1</v>
      </c>
      <c r="AA3133" t="s">
        <v>1374</v>
      </c>
      <c r="AB3133" t="s">
        <v>1375</v>
      </c>
      <c r="AC3133" s="1">
        <v>43490</v>
      </c>
      <c r="AE3133" t="s">
        <v>41</v>
      </c>
    </row>
    <row r="3134" spans="1:31" x14ac:dyDescent="0.25">
      <c r="A3134">
        <v>2019</v>
      </c>
      <c r="B3134">
        <v>3</v>
      </c>
      <c r="C3134">
        <v>23</v>
      </c>
      <c r="D3134">
        <v>1</v>
      </c>
      <c r="E3134">
        <v>1</v>
      </c>
      <c r="F3134">
        <v>0</v>
      </c>
      <c r="G3134">
        <v>4530232</v>
      </c>
      <c r="H3134" t="s">
        <v>1372</v>
      </c>
      <c r="I3134" t="s">
        <v>1373</v>
      </c>
      <c r="J3134" t="s">
        <v>1257</v>
      </c>
      <c r="K3134">
        <v>0</v>
      </c>
      <c r="L3134">
        <v>145</v>
      </c>
      <c r="M3134">
        <v>30</v>
      </c>
      <c r="N3134">
        <v>0</v>
      </c>
      <c r="O3134">
        <v>0</v>
      </c>
      <c r="P3134">
        <v>0</v>
      </c>
      <c r="Q3134" t="s">
        <v>1170</v>
      </c>
      <c r="T3134" t="s">
        <v>1285</v>
      </c>
      <c r="U3134" t="s">
        <v>1429</v>
      </c>
      <c r="V3134" t="s">
        <v>38</v>
      </c>
      <c r="W3134" t="s">
        <v>39</v>
      </c>
      <c r="Y3134">
        <v>2017</v>
      </c>
      <c r="Z3134">
        <v>1</v>
      </c>
      <c r="AA3134" t="s">
        <v>1374</v>
      </c>
      <c r="AB3134" t="s">
        <v>1375</v>
      </c>
      <c r="AC3134" s="1">
        <v>43490</v>
      </c>
      <c r="AE3134" t="s">
        <v>41</v>
      </c>
    </row>
    <row r="3135" spans="1:31" x14ac:dyDescent="0.25">
      <c r="A3135">
        <v>2019</v>
      </c>
      <c r="B3135">
        <v>3</v>
      </c>
      <c r="C3135">
        <v>23</v>
      </c>
      <c r="D3135">
        <v>1</v>
      </c>
      <c r="E3135">
        <v>1</v>
      </c>
      <c r="F3135">
        <v>0</v>
      </c>
      <c r="G3135">
        <v>4530232</v>
      </c>
      <c r="H3135" t="s">
        <v>1372</v>
      </c>
      <c r="I3135" t="s">
        <v>1373</v>
      </c>
      <c r="J3135" t="s">
        <v>1257</v>
      </c>
      <c r="K3135">
        <v>0</v>
      </c>
      <c r="L3135">
        <v>145</v>
      </c>
      <c r="M3135">
        <v>30</v>
      </c>
      <c r="N3135">
        <v>0</v>
      </c>
      <c r="O3135">
        <v>837153</v>
      </c>
      <c r="P3135">
        <v>837153</v>
      </c>
      <c r="Q3135" t="s">
        <v>1171</v>
      </c>
      <c r="T3135" t="s">
        <v>1285</v>
      </c>
      <c r="U3135" t="s">
        <v>1429</v>
      </c>
      <c r="V3135" t="s">
        <v>38</v>
      </c>
      <c r="W3135" t="s">
        <v>39</v>
      </c>
      <c r="Y3135">
        <v>2017</v>
      </c>
      <c r="Z3135">
        <v>1</v>
      </c>
      <c r="AA3135" t="s">
        <v>1374</v>
      </c>
      <c r="AB3135" t="s">
        <v>1375</v>
      </c>
      <c r="AC3135" s="1">
        <v>43490</v>
      </c>
      <c r="AE3135" t="s">
        <v>41</v>
      </c>
    </row>
    <row r="3136" spans="1:31" x14ac:dyDescent="0.25">
      <c r="A3136">
        <v>2019</v>
      </c>
      <c r="B3136">
        <v>3</v>
      </c>
      <c r="C3136">
        <v>23</v>
      </c>
      <c r="D3136">
        <v>1</v>
      </c>
      <c r="E3136">
        <v>1</v>
      </c>
      <c r="F3136">
        <v>0</v>
      </c>
      <c r="G3136">
        <v>4530232</v>
      </c>
      <c r="H3136" t="s">
        <v>1372</v>
      </c>
      <c r="I3136" t="s">
        <v>1373</v>
      </c>
      <c r="J3136" t="s">
        <v>1257</v>
      </c>
      <c r="K3136">
        <v>0</v>
      </c>
      <c r="L3136">
        <v>145</v>
      </c>
      <c r="M3136">
        <v>30</v>
      </c>
      <c r="N3136">
        <v>0</v>
      </c>
      <c r="O3136">
        <v>0</v>
      </c>
      <c r="P3136">
        <v>0</v>
      </c>
      <c r="Q3136" t="s">
        <v>1172</v>
      </c>
      <c r="T3136" t="s">
        <v>1285</v>
      </c>
      <c r="U3136" t="s">
        <v>1429</v>
      </c>
      <c r="V3136" t="s">
        <v>38</v>
      </c>
      <c r="W3136" t="s">
        <v>39</v>
      </c>
      <c r="Y3136">
        <v>2017</v>
      </c>
      <c r="Z3136">
        <v>1</v>
      </c>
      <c r="AA3136" t="s">
        <v>1374</v>
      </c>
      <c r="AB3136" t="s">
        <v>1375</v>
      </c>
      <c r="AC3136" s="1">
        <v>43490</v>
      </c>
      <c r="AE3136" t="s">
        <v>41</v>
      </c>
    </row>
    <row r="3137" spans="1:31" x14ac:dyDescent="0.25">
      <c r="A3137">
        <v>2019</v>
      </c>
      <c r="B3137">
        <v>3</v>
      </c>
      <c r="C3137">
        <v>23</v>
      </c>
      <c r="D3137">
        <v>1</v>
      </c>
      <c r="E3137">
        <v>1</v>
      </c>
      <c r="F3137">
        <v>0</v>
      </c>
      <c r="G3137">
        <v>4530232</v>
      </c>
      <c r="H3137" t="s">
        <v>1372</v>
      </c>
      <c r="I3137" t="s">
        <v>1373</v>
      </c>
      <c r="J3137" t="s">
        <v>1257</v>
      </c>
      <c r="K3137">
        <v>0</v>
      </c>
      <c r="L3137">
        <v>232</v>
      </c>
      <c r="M3137">
        <v>30</v>
      </c>
      <c r="N3137">
        <v>0</v>
      </c>
      <c r="O3137">
        <v>0</v>
      </c>
      <c r="P3137">
        <v>0</v>
      </c>
      <c r="Q3137" t="s">
        <v>49</v>
      </c>
      <c r="T3137" t="s">
        <v>1285</v>
      </c>
      <c r="U3137" t="s">
        <v>1429</v>
      </c>
      <c r="V3137" t="s">
        <v>38</v>
      </c>
      <c r="W3137" t="s">
        <v>39</v>
      </c>
      <c r="Y3137">
        <v>2017</v>
      </c>
      <c r="Z3137">
        <v>1</v>
      </c>
      <c r="AA3137" t="s">
        <v>1374</v>
      </c>
      <c r="AB3137" t="s">
        <v>1375</v>
      </c>
      <c r="AC3137" s="1">
        <v>43490</v>
      </c>
      <c r="AE3137" t="s">
        <v>41</v>
      </c>
    </row>
    <row r="3138" spans="1:31" x14ac:dyDescent="0.25">
      <c r="A3138">
        <v>2019</v>
      </c>
      <c r="B3138">
        <v>3</v>
      </c>
      <c r="C3138">
        <v>23</v>
      </c>
      <c r="D3138">
        <v>1</v>
      </c>
      <c r="E3138">
        <v>1</v>
      </c>
      <c r="F3138">
        <v>0</v>
      </c>
      <c r="G3138">
        <v>4530232</v>
      </c>
      <c r="H3138" t="s">
        <v>1372</v>
      </c>
      <c r="I3138" t="s">
        <v>1373</v>
      </c>
      <c r="J3138" t="s">
        <v>1257</v>
      </c>
      <c r="K3138">
        <v>0</v>
      </c>
      <c r="L3138">
        <v>145</v>
      </c>
      <c r="M3138">
        <v>30</v>
      </c>
      <c r="N3138">
        <v>0</v>
      </c>
      <c r="O3138">
        <v>0</v>
      </c>
      <c r="P3138">
        <v>0</v>
      </c>
      <c r="Q3138" t="s">
        <v>1288</v>
      </c>
      <c r="T3138" t="s">
        <v>1285</v>
      </c>
      <c r="U3138" t="s">
        <v>1429</v>
      </c>
      <c r="V3138" t="s">
        <v>38</v>
      </c>
      <c r="W3138" t="s">
        <v>39</v>
      </c>
      <c r="Y3138">
        <v>2017</v>
      </c>
      <c r="Z3138">
        <v>1</v>
      </c>
      <c r="AA3138" t="s">
        <v>1374</v>
      </c>
      <c r="AB3138" t="s">
        <v>1375</v>
      </c>
      <c r="AC3138" s="1">
        <v>43490</v>
      </c>
      <c r="AE3138" t="s">
        <v>41</v>
      </c>
    </row>
    <row r="3139" spans="1:31" x14ac:dyDescent="0.25">
      <c r="A3139">
        <v>2019</v>
      </c>
      <c r="B3139">
        <v>3</v>
      </c>
      <c r="C3139">
        <v>23</v>
      </c>
      <c r="D3139">
        <v>1</v>
      </c>
      <c r="E3139">
        <v>1</v>
      </c>
      <c r="F3139">
        <v>0</v>
      </c>
      <c r="G3139">
        <v>4618995</v>
      </c>
      <c r="H3139" t="s">
        <v>1376</v>
      </c>
      <c r="I3139" t="s">
        <v>1377</v>
      </c>
      <c r="J3139" t="s">
        <v>1257</v>
      </c>
      <c r="K3139">
        <f>O3139+O3140+O3141+O3142+O3143+O3144+O3145</f>
        <v>5547050</v>
      </c>
      <c r="L3139">
        <v>144</v>
      </c>
      <c r="M3139">
        <v>30</v>
      </c>
      <c r="N3139" t="s">
        <v>1176</v>
      </c>
      <c r="O3139">
        <v>3000000</v>
      </c>
      <c r="P3139">
        <v>2727272</v>
      </c>
      <c r="Q3139" t="s">
        <v>1258</v>
      </c>
      <c r="T3139" t="s">
        <v>1259</v>
      </c>
      <c r="U3139" t="s">
        <v>1415</v>
      </c>
      <c r="V3139" t="s">
        <v>38</v>
      </c>
      <c r="W3139" t="s">
        <v>39</v>
      </c>
      <c r="Y3139">
        <v>2014</v>
      </c>
      <c r="Z3139">
        <v>1</v>
      </c>
      <c r="AA3139" t="s">
        <v>474</v>
      </c>
      <c r="AB3139" t="s">
        <v>69</v>
      </c>
      <c r="AC3139" s="1">
        <v>43490</v>
      </c>
      <c r="AE3139" t="s">
        <v>41</v>
      </c>
    </row>
    <row r="3140" spans="1:31" x14ac:dyDescent="0.25">
      <c r="A3140">
        <v>2019</v>
      </c>
      <c r="B3140">
        <v>3</v>
      </c>
      <c r="C3140">
        <v>23</v>
      </c>
      <c r="D3140">
        <v>1</v>
      </c>
      <c r="E3140">
        <v>1</v>
      </c>
      <c r="F3140">
        <v>0</v>
      </c>
      <c r="G3140">
        <v>4618995</v>
      </c>
      <c r="H3140" t="s">
        <v>1376</v>
      </c>
      <c r="I3140" t="s">
        <v>1377</v>
      </c>
      <c r="J3140" t="s">
        <v>1257</v>
      </c>
      <c r="K3140">
        <v>0</v>
      </c>
      <c r="L3140">
        <v>144</v>
      </c>
      <c r="M3140">
        <v>30</v>
      </c>
      <c r="N3140">
        <v>0</v>
      </c>
      <c r="O3140">
        <v>0</v>
      </c>
      <c r="P3140">
        <v>0</v>
      </c>
      <c r="Q3140" t="s">
        <v>46</v>
      </c>
      <c r="T3140" t="s">
        <v>1259</v>
      </c>
      <c r="U3140" t="s">
        <v>1415</v>
      </c>
      <c r="V3140" t="s">
        <v>38</v>
      </c>
      <c r="W3140" t="s">
        <v>39</v>
      </c>
      <c r="Y3140">
        <v>2014</v>
      </c>
      <c r="Z3140">
        <v>1</v>
      </c>
      <c r="AA3140" t="s">
        <v>474</v>
      </c>
      <c r="AB3140" t="s">
        <v>69</v>
      </c>
      <c r="AC3140" s="1">
        <v>43490</v>
      </c>
      <c r="AE3140" t="s">
        <v>41</v>
      </c>
    </row>
    <row r="3141" spans="1:31" x14ac:dyDescent="0.25">
      <c r="A3141">
        <v>2019</v>
      </c>
      <c r="B3141">
        <v>3</v>
      </c>
      <c r="C3141">
        <v>23</v>
      </c>
      <c r="D3141">
        <v>1</v>
      </c>
      <c r="E3141">
        <v>1</v>
      </c>
      <c r="F3141">
        <v>0</v>
      </c>
      <c r="G3141">
        <v>4618995</v>
      </c>
      <c r="H3141" t="s">
        <v>1376</v>
      </c>
      <c r="I3141" t="s">
        <v>1377</v>
      </c>
      <c r="J3141" t="s">
        <v>1257</v>
      </c>
      <c r="K3141">
        <v>0</v>
      </c>
      <c r="L3141">
        <v>144</v>
      </c>
      <c r="M3141">
        <v>30</v>
      </c>
      <c r="N3141">
        <v>0</v>
      </c>
      <c r="O3141">
        <v>0</v>
      </c>
      <c r="P3141">
        <v>0</v>
      </c>
      <c r="Q3141" t="s">
        <v>1170</v>
      </c>
      <c r="T3141" t="s">
        <v>1259</v>
      </c>
      <c r="U3141" t="s">
        <v>1415</v>
      </c>
      <c r="V3141" t="s">
        <v>38</v>
      </c>
      <c r="W3141" t="s">
        <v>39</v>
      </c>
      <c r="Y3141">
        <v>2014</v>
      </c>
      <c r="Z3141">
        <v>1</v>
      </c>
      <c r="AA3141" t="s">
        <v>474</v>
      </c>
      <c r="AB3141" t="s">
        <v>69</v>
      </c>
      <c r="AC3141" s="1">
        <v>43490</v>
      </c>
      <c r="AE3141" t="s">
        <v>41</v>
      </c>
    </row>
    <row r="3142" spans="1:31" x14ac:dyDescent="0.25">
      <c r="A3142">
        <v>2019</v>
      </c>
      <c r="B3142">
        <v>3</v>
      </c>
      <c r="C3142">
        <v>23</v>
      </c>
      <c r="D3142">
        <v>1</v>
      </c>
      <c r="E3142">
        <v>1</v>
      </c>
      <c r="F3142">
        <v>0</v>
      </c>
      <c r="G3142">
        <v>4618995</v>
      </c>
      <c r="H3142" t="s">
        <v>1376</v>
      </c>
      <c r="I3142" t="s">
        <v>1377</v>
      </c>
      <c r="J3142" t="s">
        <v>1257</v>
      </c>
      <c r="K3142">
        <v>0</v>
      </c>
      <c r="L3142">
        <v>144</v>
      </c>
      <c r="M3142">
        <v>30</v>
      </c>
      <c r="N3142">
        <v>0</v>
      </c>
      <c r="O3142">
        <v>0</v>
      </c>
      <c r="P3142">
        <v>0</v>
      </c>
      <c r="Q3142" t="s">
        <v>1171</v>
      </c>
      <c r="T3142" t="s">
        <v>1259</v>
      </c>
      <c r="U3142" t="s">
        <v>1415</v>
      </c>
      <c r="V3142" t="s">
        <v>38</v>
      </c>
      <c r="W3142" t="s">
        <v>39</v>
      </c>
      <c r="Y3142">
        <v>2014</v>
      </c>
      <c r="Z3142">
        <v>1</v>
      </c>
      <c r="AA3142" t="s">
        <v>474</v>
      </c>
      <c r="AB3142" t="s">
        <v>69</v>
      </c>
      <c r="AC3142" s="1">
        <v>43490</v>
      </c>
      <c r="AE3142" t="s">
        <v>41</v>
      </c>
    </row>
    <row r="3143" spans="1:31" x14ac:dyDescent="0.25">
      <c r="A3143">
        <v>2019</v>
      </c>
      <c r="B3143">
        <v>3</v>
      </c>
      <c r="C3143">
        <v>23</v>
      </c>
      <c r="D3143">
        <v>1</v>
      </c>
      <c r="E3143">
        <v>1</v>
      </c>
      <c r="F3143">
        <v>0</v>
      </c>
      <c r="G3143">
        <v>4618995</v>
      </c>
      <c r="H3143" t="s">
        <v>1376</v>
      </c>
      <c r="I3143" t="s">
        <v>1377</v>
      </c>
      <c r="J3143" t="s">
        <v>1257</v>
      </c>
      <c r="K3143">
        <v>0</v>
      </c>
      <c r="L3143">
        <v>144</v>
      </c>
      <c r="M3143">
        <v>30</v>
      </c>
      <c r="N3143">
        <v>0</v>
      </c>
      <c r="O3143">
        <v>0</v>
      </c>
      <c r="P3143">
        <v>0</v>
      </c>
      <c r="Q3143" t="s">
        <v>1172</v>
      </c>
      <c r="T3143" t="s">
        <v>1259</v>
      </c>
      <c r="U3143" t="s">
        <v>1415</v>
      </c>
      <c r="V3143" t="s">
        <v>38</v>
      </c>
      <c r="W3143" t="s">
        <v>39</v>
      </c>
      <c r="Y3143">
        <v>2014</v>
      </c>
      <c r="Z3143">
        <v>1</v>
      </c>
      <c r="AA3143" t="s">
        <v>474</v>
      </c>
      <c r="AB3143" t="s">
        <v>69</v>
      </c>
      <c r="AC3143" s="1">
        <v>43490</v>
      </c>
      <c r="AE3143" t="s">
        <v>41</v>
      </c>
    </row>
    <row r="3144" spans="1:31" x14ac:dyDescent="0.25">
      <c r="A3144">
        <v>2019</v>
      </c>
      <c r="B3144">
        <v>3</v>
      </c>
      <c r="C3144">
        <v>23</v>
      </c>
      <c r="D3144">
        <v>1</v>
      </c>
      <c r="E3144">
        <v>1</v>
      </c>
      <c r="F3144">
        <v>0</v>
      </c>
      <c r="G3144">
        <v>4618995</v>
      </c>
      <c r="H3144" t="s">
        <v>1376</v>
      </c>
      <c r="I3144" t="s">
        <v>1377</v>
      </c>
      <c r="J3144" t="s">
        <v>1257</v>
      </c>
      <c r="K3144">
        <v>0</v>
      </c>
      <c r="L3144">
        <v>232</v>
      </c>
      <c r="M3144">
        <v>30</v>
      </c>
      <c r="N3144">
        <v>0</v>
      </c>
      <c r="O3144">
        <v>2547050</v>
      </c>
      <c r="P3144">
        <v>2547050</v>
      </c>
      <c r="Q3144" t="s">
        <v>49</v>
      </c>
      <c r="T3144" t="s">
        <v>1259</v>
      </c>
      <c r="U3144" t="s">
        <v>1415</v>
      </c>
      <c r="V3144" t="s">
        <v>38</v>
      </c>
      <c r="W3144" t="s">
        <v>39</v>
      </c>
      <c r="Y3144">
        <v>2014</v>
      </c>
      <c r="Z3144">
        <v>1</v>
      </c>
      <c r="AA3144" t="s">
        <v>474</v>
      </c>
      <c r="AB3144" t="s">
        <v>69</v>
      </c>
      <c r="AC3144" s="1">
        <v>43490</v>
      </c>
      <c r="AE3144" t="s">
        <v>41</v>
      </c>
    </row>
    <row r="3145" spans="1:31" x14ac:dyDescent="0.25">
      <c r="A3145">
        <v>2019</v>
      </c>
      <c r="B3145">
        <v>3</v>
      </c>
      <c r="C3145">
        <v>23</v>
      </c>
      <c r="D3145">
        <v>1</v>
      </c>
      <c r="E3145">
        <v>1</v>
      </c>
      <c r="F3145">
        <v>0</v>
      </c>
      <c r="G3145">
        <v>4618995</v>
      </c>
      <c r="H3145" t="s">
        <v>1376</v>
      </c>
      <c r="I3145" t="s">
        <v>1377</v>
      </c>
      <c r="J3145" t="s">
        <v>1257</v>
      </c>
      <c r="K3145">
        <v>0</v>
      </c>
      <c r="L3145">
        <v>144</v>
      </c>
      <c r="M3145">
        <v>30</v>
      </c>
      <c r="N3145">
        <v>0</v>
      </c>
      <c r="O3145">
        <v>0</v>
      </c>
      <c r="P3145">
        <v>0</v>
      </c>
      <c r="Q3145" t="s">
        <v>1261</v>
      </c>
      <c r="T3145" t="s">
        <v>1259</v>
      </c>
      <c r="U3145" t="s">
        <v>1415</v>
      </c>
      <c r="V3145" t="s">
        <v>38</v>
      </c>
      <c r="W3145" t="s">
        <v>39</v>
      </c>
      <c r="Y3145">
        <v>2014</v>
      </c>
      <c r="Z3145">
        <v>1</v>
      </c>
      <c r="AA3145" t="s">
        <v>474</v>
      </c>
      <c r="AB3145" t="s">
        <v>69</v>
      </c>
      <c r="AC3145" s="1">
        <v>43490</v>
      </c>
      <c r="AE3145" t="s">
        <v>41</v>
      </c>
    </row>
    <row r="3146" spans="1:31" x14ac:dyDescent="0.25">
      <c r="A3146">
        <v>2019</v>
      </c>
      <c r="B3146">
        <v>3</v>
      </c>
      <c r="C3146">
        <v>23</v>
      </c>
      <c r="D3146">
        <v>1</v>
      </c>
      <c r="E3146">
        <v>1</v>
      </c>
      <c r="F3146">
        <v>0</v>
      </c>
      <c r="G3146">
        <v>4646267</v>
      </c>
      <c r="H3146" t="s">
        <v>1378</v>
      </c>
      <c r="I3146" t="s">
        <v>1379</v>
      </c>
      <c r="J3146" t="s">
        <v>1257</v>
      </c>
      <c r="K3146">
        <f>O3146+O3147+O3148+O3149+O3150+O3151+O3152</f>
        <v>3000000</v>
      </c>
      <c r="L3146">
        <v>144</v>
      </c>
      <c r="M3146">
        <v>30</v>
      </c>
      <c r="N3146" t="s">
        <v>1176</v>
      </c>
      <c r="O3146">
        <v>3000000</v>
      </c>
      <c r="P3146">
        <v>2727273</v>
      </c>
      <c r="Q3146" t="s">
        <v>1258</v>
      </c>
      <c r="T3146" t="s">
        <v>1259</v>
      </c>
      <c r="U3146" t="s">
        <v>139</v>
      </c>
      <c r="V3146" t="s">
        <v>1059</v>
      </c>
      <c r="W3146" t="s">
        <v>39</v>
      </c>
      <c r="Y3146">
        <v>2018</v>
      </c>
      <c r="Z3146">
        <v>1</v>
      </c>
      <c r="AA3146" t="s">
        <v>474</v>
      </c>
      <c r="AB3146" t="s">
        <v>1380</v>
      </c>
      <c r="AC3146" s="1">
        <v>43490</v>
      </c>
      <c r="AE3146" t="s">
        <v>41</v>
      </c>
    </row>
    <row r="3147" spans="1:31" x14ac:dyDescent="0.25">
      <c r="A3147">
        <v>2019</v>
      </c>
      <c r="B3147">
        <v>3</v>
      </c>
      <c r="C3147">
        <v>23</v>
      </c>
      <c r="D3147">
        <v>1</v>
      </c>
      <c r="E3147">
        <v>1</v>
      </c>
      <c r="F3147">
        <v>0</v>
      </c>
      <c r="G3147">
        <v>4646267</v>
      </c>
      <c r="H3147" t="s">
        <v>1378</v>
      </c>
      <c r="I3147" t="s">
        <v>1379</v>
      </c>
      <c r="J3147" t="s">
        <v>1257</v>
      </c>
      <c r="K3147">
        <v>0</v>
      </c>
      <c r="L3147">
        <v>144</v>
      </c>
      <c r="M3147">
        <v>30</v>
      </c>
      <c r="N3147">
        <v>0</v>
      </c>
      <c r="O3147">
        <v>0</v>
      </c>
      <c r="P3147">
        <v>0</v>
      </c>
      <c r="Q3147" t="s">
        <v>46</v>
      </c>
      <c r="T3147" t="s">
        <v>1259</v>
      </c>
      <c r="U3147" t="s">
        <v>139</v>
      </c>
      <c r="V3147" t="s">
        <v>1062</v>
      </c>
      <c r="W3147" t="s">
        <v>39</v>
      </c>
      <c r="Y3147">
        <v>2018</v>
      </c>
      <c r="Z3147">
        <v>1</v>
      </c>
      <c r="AA3147" t="s">
        <v>474</v>
      </c>
      <c r="AB3147" t="s">
        <v>1380</v>
      </c>
      <c r="AC3147" s="1">
        <v>43490</v>
      </c>
      <c r="AE3147" t="s">
        <v>41</v>
      </c>
    </row>
    <row r="3148" spans="1:31" x14ac:dyDescent="0.25">
      <c r="A3148">
        <v>2019</v>
      </c>
      <c r="B3148">
        <v>3</v>
      </c>
      <c r="C3148">
        <v>23</v>
      </c>
      <c r="D3148">
        <v>1</v>
      </c>
      <c r="E3148">
        <v>1</v>
      </c>
      <c r="F3148">
        <v>0</v>
      </c>
      <c r="G3148">
        <v>4646267</v>
      </c>
      <c r="H3148" t="s">
        <v>1378</v>
      </c>
      <c r="I3148" t="s">
        <v>1379</v>
      </c>
      <c r="J3148" t="s">
        <v>1257</v>
      </c>
      <c r="K3148">
        <v>0</v>
      </c>
      <c r="L3148">
        <v>144</v>
      </c>
      <c r="M3148">
        <v>30</v>
      </c>
      <c r="N3148">
        <v>0</v>
      </c>
      <c r="O3148">
        <v>0</v>
      </c>
      <c r="P3148">
        <v>0</v>
      </c>
      <c r="Q3148" t="s">
        <v>1170</v>
      </c>
      <c r="T3148" t="s">
        <v>1259</v>
      </c>
      <c r="U3148" t="s">
        <v>139</v>
      </c>
      <c r="V3148" t="s">
        <v>1063</v>
      </c>
      <c r="W3148" t="s">
        <v>39</v>
      </c>
      <c r="Y3148">
        <v>2018</v>
      </c>
      <c r="Z3148">
        <v>1</v>
      </c>
      <c r="AA3148" t="s">
        <v>474</v>
      </c>
      <c r="AB3148" t="s">
        <v>1380</v>
      </c>
      <c r="AC3148" s="1">
        <v>43490</v>
      </c>
      <c r="AE3148" t="s">
        <v>41</v>
      </c>
    </row>
    <row r="3149" spans="1:31" x14ac:dyDescent="0.25">
      <c r="A3149">
        <v>2019</v>
      </c>
      <c r="B3149">
        <v>3</v>
      </c>
      <c r="C3149">
        <v>23</v>
      </c>
      <c r="D3149">
        <v>1</v>
      </c>
      <c r="E3149">
        <v>1</v>
      </c>
      <c r="F3149">
        <v>0</v>
      </c>
      <c r="G3149">
        <v>4646267</v>
      </c>
      <c r="H3149" t="s">
        <v>1378</v>
      </c>
      <c r="I3149" t="s">
        <v>1379</v>
      </c>
      <c r="J3149" t="s">
        <v>1257</v>
      </c>
      <c r="K3149">
        <v>0</v>
      </c>
      <c r="L3149">
        <v>144</v>
      </c>
      <c r="M3149">
        <v>30</v>
      </c>
      <c r="N3149">
        <v>0</v>
      </c>
      <c r="O3149">
        <v>0</v>
      </c>
      <c r="P3149">
        <v>0</v>
      </c>
      <c r="Q3149" t="s">
        <v>1171</v>
      </c>
      <c r="T3149" t="s">
        <v>1259</v>
      </c>
      <c r="U3149" t="s">
        <v>139</v>
      </c>
      <c r="V3149" t="s">
        <v>1064</v>
      </c>
      <c r="W3149" t="s">
        <v>39</v>
      </c>
      <c r="Y3149">
        <v>2018</v>
      </c>
      <c r="Z3149">
        <v>1</v>
      </c>
      <c r="AA3149" t="s">
        <v>474</v>
      </c>
      <c r="AB3149" t="s">
        <v>1380</v>
      </c>
      <c r="AC3149" s="1">
        <v>43490</v>
      </c>
      <c r="AE3149" t="s">
        <v>41</v>
      </c>
    </row>
    <row r="3150" spans="1:31" x14ac:dyDescent="0.25">
      <c r="A3150">
        <v>2019</v>
      </c>
      <c r="B3150">
        <v>3</v>
      </c>
      <c r="C3150">
        <v>23</v>
      </c>
      <c r="D3150">
        <v>1</v>
      </c>
      <c r="E3150">
        <v>1</v>
      </c>
      <c r="F3150">
        <v>0</v>
      </c>
      <c r="G3150">
        <v>4646267</v>
      </c>
      <c r="H3150" t="s">
        <v>1378</v>
      </c>
      <c r="I3150" t="s">
        <v>1379</v>
      </c>
      <c r="J3150" t="s">
        <v>1257</v>
      </c>
      <c r="K3150">
        <v>0</v>
      </c>
      <c r="L3150">
        <v>144</v>
      </c>
      <c r="M3150">
        <v>30</v>
      </c>
      <c r="N3150">
        <v>0</v>
      </c>
      <c r="O3150">
        <v>0</v>
      </c>
      <c r="P3150">
        <v>0</v>
      </c>
      <c r="Q3150" t="s">
        <v>1172</v>
      </c>
      <c r="T3150" t="s">
        <v>1259</v>
      </c>
      <c r="U3150" t="s">
        <v>139</v>
      </c>
      <c r="V3150" t="s">
        <v>1065</v>
      </c>
      <c r="W3150" t="s">
        <v>39</v>
      </c>
      <c r="Y3150">
        <v>2018</v>
      </c>
      <c r="Z3150">
        <v>1</v>
      </c>
      <c r="AA3150" t="s">
        <v>474</v>
      </c>
      <c r="AB3150" t="s">
        <v>1380</v>
      </c>
      <c r="AC3150" s="1">
        <v>43490</v>
      </c>
      <c r="AE3150" t="s">
        <v>41</v>
      </c>
    </row>
    <row r="3151" spans="1:31" x14ac:dyDescent="0.25">
      <c r="A3151">
        <v>2019</v>
      </c>
      <c r="B3151">
        <v>3</v>
      </c>
      <c r="C3151">
        <v>23</v>
      </c>
      <c r="D3151">
        <v>1</v>
      </c>
      <c r="E3151">
        <v>1</v>
      </c>
      <c r="F3151">
        <v>0</v>
      </c>
      <c r="G3151">
        <v>4646267</v>
      </c>
      <c r="H3151" t="s">
        <v>1378</v>
      </c>
      <c r="I3151" t="s">
        <v>1379</v>
      </c>
      <c r="J3151" t="s">
        <v>1257</v>
      </c>
      <c r="K3151">
        <v>0</v>
      </c>
      <c r="L3151">
        <v>232</v>
      </c>
      <c r="M3151">
        <v>30</v>
      </c>
      <c r="N3151">
        <v>0</v>
      </c>
      <c r="O3151">
        <v>0</v>
      </c>
      <c r="P3151">
        <v>0</v>
      </c>
      <c r="Q3151" t="s">
        <v>49</v>
      </c>
      <c r="T3151" t="s">
        <v>1259</v>
      </c>
      <c r="U3151" t="s">
        <v>139</v>
      </c>
      <c r="V3151" t="s">
        <v>1066</v>
      </c>
      <c r="W3151" t="s">
        <v>39</v>
      </c>
      <c r="Y3151">
        <v>2018</v>
      </c>
      <c r="Z3151">
        <v>1</v>
      </c>
      <c r="AA3151" t="s">
        <v>474</v>
      </c>
      <c r="AB3151" t="s">
        <v>1380</v>
      </c>
      <c r="AC3151" s="1">
        <v>43490</v>
      </c>
      <c r="AE3151" t="s">
        <v>41</v>
      </c>
    </row>
    <row r="3152" spans="1:31" x14ac:dyDescent="0.25">
      <c r="A3152">
        <v>2019</v>
      </c>
      <c r="B3152">
        <v>3</v>
      </c>
      <c r="C3152">
        <v>23</v>
      </c>
      <c r="D3152">
        <v>1</v>
      </c>
      <c r="E3152">
        <v>1</v>
      </c>
      <c r="F3152">
        <v>0</v>
      </c>
      <c r="G3152">
        <v>4646267</v>
      </c>
      <c r="H3152" t="s">
        <v>1378</v>
      </c>
      <c r="I3152" t="s">
        <v>1379</v>
      </c>
      <c r="J3152" t="s">
        <v>1257</v>
      </c>
      <c r="K3152">
        <v>0</v>
      </c>
      <c r="L3152">
        <v>144</v>
      </c>
      <c r="M3152">
        <v>30</v>
      </c>
      <c r="N3152">
        <v>0</v>
      </c>
      <c r="O3152">
        <v>0</v>
      </c>
      <c r="P3152">
        <v>0</v>
      </c>
      <c r="Q3152" t="s">
        <v>1261</v>
      </c>
      <c r="T3152" t="s">
        <v>1259</v>
      </c>
      <c r="U3152" t="s">
        <v>139</v>
      </c>
      <c r="V3152" t="s">
        <v>1067</v>
      </c>
      <c r="W3152" t="s">
        <v>39</v>
      </c>
      <c r="Y3152">
        <v>2018</v>
      </c>
      <c r="Z3152">
        <v>1</v>
      </c>
      <c r="AA3152" t="s">
        <v>474</v>
      </c>
      <c r="AB3152" t="s">
        <v>1380</v>
      </c>
      <c r="AC3152" s="1">
        <v>43490</v>
      </c>
      <c r="AE3152" t="s">
        <v>41</v>
      </c>
    </row>
    <row r="3153" spans="1:31" x14ac:dyDescent="0.25">
      <c r="A3153">
        <v>2019</v>
      </c>
      <c r="B3153">
        <v>3</v>
      </c>
      <c r="C3153">
        <v>23</v>
      </c>
      <c r="D3153">
        <v>1</v>
      </c>
      <c r="E3153">
        <v>1</v>
      </c>
      <c r="F3153">
        <v>0</v>
      </c>
      <c r="G3153">
        <v>4648812</v>
      </c>
      <c r="H3153" t="s">
        <v>1381</v>
      </c>
      <c r="I3153" t="s">
        <v>1382</v>
      </c>
      <c r="J3153" t="s">
        <v>1257</v>
      </c>
      <c r="K3153">
        <f>O3153+O3154+O3155+O3156+O3157+O3158+O3159</f>
        <v>2400000</v>
      </c>
      <c r="L3153">
        <v>144</v>
      </c>
      <c r="M3153">
        <v>30</v>
      </c>
      <c r="N3153" t="s">
        <v>1176</v>
      </c>
      <c r="O3153">
        <v>2400000</v>
      </c>
      <c r="P3153">
        <v>2181818</v>
      </c>
      <c r="Q3153" t="s">
        <v>1258</v>
      </c>
      <c r="T3153" t="s">
        <v>1259</v>
      </c>
      <c r="U3153" t="s">
        <v>139</v>
      </c>
      <c r="V3153" t="s">
        <v>1059</v>
      </c>
      <c r="W3153" t="s">
        <v>39</v>
      </c>
      <c r="Y3153">
        <v>2018</v>
      </c>
      <c r="Z3153">
        <v>1</v>
      </c>
      <c r="AA3153" t="s">
        <v>474</v>
      </c>
      <c r="AB3153" t="s">
        <v>1383</v>
      </c>
      <c r="AC3153" s="1">
        <v>43490</v>
      </c>
      <c r="AE3153" t="s">
        <v>41</v>
      </c>
    </row>
    <row r="3154" spans="1:31" x14ac:dyDescent="0.25">
      <c r="A3154">
        <v>2019</v>
      </c>
      <c r="B3154">
        <v>3</v>
      </c>
      <c r="C3154">
        <v>23</v>
      </c>
      <c r="D3154">
        <v>1</v>
      </c>
      <c r="E3154">
        <v>1</v>
      </c>
      <c r="F3154">
        <v>0</v>
      </c>
      <c r="G3154">
        <v>4648812</v>
      </c>
      <c r="H3154" t="s">
        <v>1381</v>
      </c>
      <c r="I3154" t="s">
        <v>1382</v>
      </c>
      <c r="J3154" t="s">
        <v>1257</v>
      </c>
      <c r="K3154">
        <v>0</v>
      </c>
      <c r="L3154">
        <v>144</v>
      </c>
      <c r="M3154">
        <v>30</v>
      </c>
      <c r="N3154">
        <v>0</v>
      </c>
      <c r="O3154">
        <v>0</v>
      </c>
      <c r="P3154">
        <v>0</v>
      </c>
      <c r="Q3154" t="s">
        <v>46</v>
      </c>
      <c r="T3154" t="s">
        <v>1259</v>
      </c>
      <c r="U3154" t="s">
        <v>139</v>
      </c>
      <c r="V3154" t="s">
        <v>1062</v>
      </c>
      <c r="W3154" t="s">
        <v>39</v>
      </c>
      <c r="Y3154">
        <v>2018</v>
      </c>
      <c r="Z3154">
        <v>1</v>
      </c>
      <c r="AA3154" t="s">
        <v>474</v>
      </c>
      <c r="AB3154" t="s">
        <v>1383</v>
      </c>
      <c r="AC3154" s="1">
        <v>43490</v>
      </c>
      <c r="AE3154" t="s">
        <v>41</v>
      </c>
    </row>
    <row r="3155" spans="1:31" x14ac:dyDescent="0.25">
      <c r="A3155">
        <v>2019</v>
      </c>
      <c r="B3155">
        <v>3</v>
      </c>
      <c r="C3155">
        <v>23</v>
      </c>
      <c r="D3155">
        <v>1</v>
      </c>
      <c r="E3155">
        <v>1</v>
      </c>
      <c r="F3155">
        <v>0</v>
      </c>
      <c r="G3155">
        <v>4648812</v>
      </c>
      <c r="H3155" t="s">
        <v>1381</v>
      </c>
      <c r="I3155" t="s">
        <v>1382</v>
      </c>
      <c r="J3155" t="s">
        <v>1257</v>
      </c>
      <c r="K3155">
        <v>0</v>
      </c>
      <c r="L3155">
        <v>144</v>
      </c>
      <c r="M3155">
        <v>30</v>
      </c>
      <c r="N3155">
        <v>0</v>
      </c>
      <c r="O3155">
        <v>0</v>
      </c>
      <c r="P3155">
        <v>0</v>
      </c>
      <c r="Q3155" t="s">
        <v>1170</v>
      </c>
      <c r="T3155" t="s">
        <v>1259</v>
      </c>
      <c r="U3155" t="s">
        <v>139</v>
      </c>
      <c r="V3155" t="s">
        <v>1063</v>
      </c>
      <c r="W3155" t="s">
        <v>39</v>
      </c>
      <c r="Y3155">
        <v>2018</v>
      </c>
      <c r="Z3155">
        <v>1</v>
      </c>
      <c r="AA3155" t="s">
        <v>474</v>
      </c>
      <c r="AB3155" t="s">
        <v>1383</v>
      </c>
      <c r="AC3155" s="1">
        <v>43490</v>
      </c>
      <c r="AE3155" t="s">
        <v>41</v>
      </c>
    </row>
    <row r="3156" spans="1:31" x14ac:dyDescent="0.25">
      <c r="A3156">
        <v>2019</v>
      </c>
      <c r="B3156">
        <v>3</v>
      </c>
      <c r="C3156">
        <v>23</v>
      </c>
      <c r="D3156">
        <v>1</v>
      </c>
      <c r="E3156">
        <v>1</v>
      </c>
      <c r="F3156">
        <v>0</v>
      </c>
      <c r="G3156">
        <v>4648812</v>
      </c>
      <c r="H3156" t="s">
        <v>1381</v>
      </c>
      <c r="I3156" t="s">
        <v>1382</v>
      </c>
      <c r="J3156" t="s">
        <v>1257</v>
      </c>
      <c r="K3156">
        <v>0</v>
      </c>
      <c r="L3156">
        <v>144</v>
      </c>
      <c r="M3156">
        <v>30</v>
      </c>
      <c r="N3156">
        <v>0</v>
      </c>
      <c r="O3156">
        <v>0</v>
      </c>
      <c r="P3156">
        <v>0</v>
      </c>
      <c r="Q3156" t="s">
        <v>1171</v>
      </c>
      <c r="T3156" t="s">
        <v>1259</v>
      </c>
      <c r="U3156" t="s">
        <v>139</v>
      </c>
      <c r="V3156" t="s">
        <v>1064</v>
      </c>
      <c r="W3156" t="s">
        <v>39</v>
      </c>
      <c r="Y3156">
        <v>2018</v>
      </c>
      <c r="Z3156">
        <v>1</v>
      </c>
      <c r="AA3156" t="s">
        <v>474</v>
      </c>
      <c r="AB3156" t="s">
        <v>1383</v>
      </c>
      <c r="AC3156" s="1">
        <v>43490</v>
      </c>
      <c r="AE3156" t="s">
        <v>41</v>
      </c>
    </row>
    <row r="3157" spans="1:31" x14ac:dyDescent="0.25">
      <c r="A3157">
        <v>2019</v>
      </c>
      <c r="B3157">
        <v>3</v>
      </c>
      <c r="C3157">
        <v>23</v>
      </c>
      <c r="D3157">
        <v>1</v>
      </c>
      <c r="E3157">
        <v>1</v>
      </c>
      <c r="F3157">
        <v>0</v>
      </c>
      <c r="G3157">
        <v>4648812</v>
      </c>
      <c r="H3157" t="s">
        <v>1381</v>
      </c>
      <c r="I3157" t="s">
        <v>1382</v>
      </c>
      <c r="J3157" t="s">
        <v>1257</v>
      </c>
      <c r="K3157">
        <v>0</v>
      </c>
      <c r="L3157">
        <v>144</v>
      </c>
      <c r="M3157">
        <v>30</v>
      </c>
      <c r="N3157">
        <v>0</v>
      </c>
      <c r="O3157">
        <v>0</v>
      </c>
      <c r="P3157">
        <v>0</v>
      </c>
      <c r="Q3157" t="s">
        <v>1172</v>
      </c>
      <c r="T3157" t="s">
        <v>1259</v>
      </c>
      <c r="U3157" t="s">
        <v>139</v>
      </c>
      <c r="V3157" t="s">
        <v>1065</v>
      </c>
      <c r="W3157" t="s">
        <v>39</v>
      </c>
      <c r="Y3157">
        <v>2018</v>
      </c>
      <c r="Z3157">
        <v>1</v>
      </c>
      <c r="AA3157" t="s">
        <v>474</v>
      </c>
      <c r="AB3157" t="s">
        <v>1383</v>
      </c>
      <c r="AC3157" s="1">
        <v>43490</v>
      </c>
      <c r="AE3157" t="s">
        <v>41</v>
      </c>
    </row>
    <row r="3158" spans="1:31" x14ac:dyDescent="0.25">
      <c r="A3158">
        <v>2019</v>
      </c>
      <c r="B3158">
        <v>3</v>
      </c>
      <c r="C3158">
        <v>23</v>
      </c>
      <c r="D3158">
        <v>1</v>
      </c>
      <c r="E3158">
        <v>1</v>
      </c>
      <c r="F3158">
        <v>0</v>
      </c>
      <c r="G3158">
        <v>4648812</v>
      </c>
      <c r="H3158" t="s">
        <v>1381</v>
      </c>
      <c r="I3158" t="s">
        <v>1382</v>
      </c>
      <c r="J3158" t="s">
        <v>1257</v>
      </c>
      <c r="K3158">
        <v>0</v>
      </c>
      <c r="L3158">
        <v>232</v>
      </c>
      <c r="M3158">
        <v>30</v>
      </c>
      <c r="N3158">
        <v>0</v>
      </c>
      <c r="O3158">
        <v>0</v>
      </c>
      <c r="P3158">
        <v>0</v>
      </c>
      <c r="Q3158" t="s">
        <v>49</v>
      </c>
      <c r="T3158" t="s">
        <v>1259</v>
      </c>
      <c r="U3158" t="s">
        <v>139</v>
      </c>
      <c r="V3158" t="s">
        <v>1066</v>
      </c>
      <c r="W3158" t="s">
        <v>39</v>
      </c>
      <c r="Y3158">
        <v>2018</v>
      </c>
      <c r="Z3158">
        <v>1</v>
      </c>
      <c r="AA3158" t="s">
        <v>474</v>
      </c>
      <c r="AB3158" t="s">
        <v>1383</v>
      </c>
      <c r="AC3158" s="1">
        <v>43490</v>
      </c>
      <c r="AE3158" t="s">
        <v>41</v>
      </c>
    </row>
    <row r="3159" spans="1:31" x14ac:dyDescent="0.25">
      <c r="A3159">
        <v>2019</v>
      </c>
      <c r="B3159">
        <v>3</v>
      </c>
      <c r="C3159">
        <v>23</v>
      </c>
      <c r="D3159">
        <v>1</v>
      </c>
      <c r="E3159">
        <v>1</v>
      </c>
      <c r="F3159">
        <v>0</v>
      </c>
      <c r="G3159">
        <v>4648812</v>
      </c>
      <c r="H3159" t="s">
        <v>1381</v>
      </c>
      <c r="I3159" t="s">
        <v>1382</v>
      </c>
      <c r="J3159" t="s">
        <v>1257</v>
      </c>
      <c r="K3159">
        <v>0</v>
      </c>
      <c r="L3159">
        <v>144</v>
      </c>
      <c r="M3159">
        <v>30</v>
      </c>
      <c r="N3159">
        <v>0</v>
      </c>
      <c r="O3159">
        <v>0</v>
      </c>
      <c r="P3159">
        <v>0</v>
      </c>
      <c r="Q3159" t="s">
        <v>1261</v>
      </c>
      <c r="T3159" t="s">
        <v>1259</v>
      </c>
      <c r="U3159" t="s">
        <v>139</v>
      </c>
      <c r="V3159" t="s">
        <v>1067</v>
      </c>
      <c r="W3159" t="s">
        <v>39</v>
      </c>
      <c r="Y3159">
        <v>2018</v>
      </c>
      <c r="Z3159">
        <v>1</v>
      </c>
      <c r="AA3159" t="s">
        <v>474</v>
      </c>
      <c r="AB3159" t="s">
        <v>1383</v>
      </c>
      <c r="AC3159" s="1">
        <v>43490</v>
      </c>
      <c r="AE3159" t="s">
        <v>41</v>
      </c>
    </row>
    <row r="3160" spans="1:31" x14ac:dyDescent="0.25">
      <c r="A3160">
        <v>2019</v>
      </c>
      <c r="B3160">
        <v>3</v>
      </c>
      <c r="C3160">
        <v>23</v>
      </c>
      <c r="D3160">
        <v>1</v>
      </c>
      <c r="E3160">
        <v>1</v>
      </c>
      <c r="F3160">
        <v>0</v>
      </c>
      <c r="G3160">
        <v>4739316</v>
      </c>
      <c r="H3160" t="s">
        <v>1384</v>
      </c>
      <c r="I3160" t="s">
        <v>1385</v>
      </c>
      <c r="J3160" t="s">
        <v>1257</v>
      </c>
      <c r="K3160">
        <f>O3160+O3161+O3162+O3163+O3164+O3165+O3166</f>
        <v>3000000</v>
      </c>
      <c r="L3160">
        <v>145</v>
      </c>
      <c r="M3160">
        <v>30</v>
      </c>
      <c r="N3160" t="s">
        <v>1176</v>
      </c>
      <c r="O3160">
        <v>3000000</v>
      </c>
      <c r="P3160">
        <v>2918182</v>
      </c>
      <c r="Q3160" t="s">
        <v>1284</v>
      </c>
      <c r="T3160" t="s">
        <v>1285</v>
      </c>
      <c r="U3160" t="s">
        <v>54</v>
      </c>
      <c r="V3160" t="s">
        <v>38</v>
      </c>
      <c r="W3160" t="s">
        <v>39</v>
      </c>
      <c r="Y3160">
        <v>2016</v>
      </c>
      <c r="Z3160">
        <v>1</v>
      </c>
      <c r="AA3160" t="s">
        <v>938</v>
      </c>
      <c r="AB3160" t="s">
        <v>1386</v>
      </c>
      <c r="AC3160" s="1">
        <v>43490</v>
      </c>
      <c r="AE3160" t="s">
        <v>41</v>
      </c>
    </row>
    <row r="3161" spans="1:31" x14ac:dyDescent="0.25">
      <c r="A3161">
        <v>2019</v>
      </c>
      <c r="B3161">
        <v>3</v>
      </c>
      <c r="C3161">
        <v>23</v>
      </c>
      <c r="D3161">
        <v>1</v>
      </c>
      <c r="E3161">
        <v>1</v>
      </c>
      <c r="F3161">
        <v>0</v>
      </c>
      <c r="G3161">
        <v>4739316</v>
      </c>
      <c r="H3161" t="s">
        <v>1384</v>
      </c>
      <c r="I3161" t="s">
        <v>1385</v>
      </c>
      <c r="J3161" t="s">
        <v>1257</v>
      </c>
      <c r="K3161">
        <v>0</v>
      </c>
      <c r="L3161">
        <v>145</v>
      </c>
      <c r="M3161">
        <v>30</v>
      </c>
      <c r="N3161">
        <v>0</v>
      </c>
      <c r="O3161">
        <v>0</v>
      </c>
      <c r="P3161">
        <v>0</v>
      </c>
      <c r="Q3161" t="s">
        <v>46</v>
      </c>
      <c r="T3161" t="s">
        <v>1285</v>
      </c>
      <c r="U3161" t="s">
        <v>54</v>
      </c>
      <c r="V3161" t="s">
        <v>38</v>
      </c>
      <c r="W3161" t="s">
        <v>39</v>
      </c>
      <c r="Y3161">
        <v>2016</v>
      </c>
      <c r="Z3161">
        <v>1</v>
      </c>
      <c r="AA3161" t="s">
        <v>938</v>
      </c>
      <c r="AB3161" t="s">
        <v>1386</v>
      </c>
      <c r="AC3161" s="1">
        <v>43490</v>
      </c>
      <c r="AE3161" t="s">
        <v>41</v>
      </c>
    </row>
    <row r="3162" spans="1:31" x14ac:dyDescent="0.25">
      <c r="A3162">
        <v>2019</v>
      </c>
      <c r="B3162">
        <v>3</v>
      </c>
      <c r="C3162">
        <v>23</v>
      </c>
      <c r="D3162">
        <v>1</v>
      </c>
      <c r="E3162">
        <v>1</v>
      </c>
      <c r="F3162">
        <v>0</v>
      </c>
      <c r="G3162">
        <v>4739316</v>
      </c>
      <c r="H3162" t="s">
        <v>1384</v>
      </c>
      <c r="I3162" t="s">
        <v>1385</v>
      </c>
      <c r="J3162" t="s">
        <v>1257</v>
      </c>
      <c r="K3162">
        <v>0</v>
      </c>
      <c r="L3162">
        <v>145</v>
      </c>
      <c r="M3162">
        <v>30</v>
      </c>
      <c r="N3162">
        <v>0</v>
      </c>
      <c r="O3162">
        <v>0</v>
      </c>
      <c r="P3162">
        <v>0</v>
      </c>
      <c r="Q3162" t="s">
        <v>1170</v>
      </c>
      <c r="T3162" t="s">
        <v>1285</v>
      </c>
      <c r="U3162" t="s">
        <v>54</v>
      </c>
      <c r="V3162" t="s">
        <v>38</v>
      </c>
      <c r="W3162" t="s">
        <v>39</v>
      </c>
      <c r="Y3162">
        <v>2016</v>
      </c>
      <c r="Z3162">
        <v>1</v>
      </c>
      <c r="AA3162" t="s">
        <v>938</v>
      </c>
      <c r="AB3162" t="s">
        <v>1386</v>
      </c>
      <c r="AC3162" s="1">
        <v>43490</v>
      </c>
      <c r="AE3162" t="s">
        <v>41</v>
      </c>
    </row>
    <row r="3163" spans="1:31" x14ac:dyDescent="0.25">
      <c r="A3163">
        <v>2019</v>
      </c>
      <c r="B3163">
        <v>3</v>
      </c>
      <c r="C3163">
        <v>23</v>
      </c>
      <c r="D3163">
        <v>1</v>
      </c>
      <c r="E3163">
        <v>1</v>
      </c>
      <c r="F3163">
        <v>0</v>
      </c>
      <c r="G3163">
        <v>4739316</v>
      </c>
      <c r="H3163" t="s">
        <v>1384</v>
      </c>
      <c r="I3163" t="s">
        <v>1385</v>
      </c>
      <c r="J3163" t="s">
        <v>1257</v>
      </c>
      <c r="K3163">
        <v>0</v>
      </c>
      <c r="L3163">
        <v>145</v>
      </c>
      <c r="M3163">
        <v>30</v>
      </c>
      <c r="N3163">
        <v>0</v>
      </c>
      <c r="O3163">
        <v>0</v>
      </c>
      <c r="P3163">
        <v>0</v>
      </c>
      <c r="Q3163" t="s">
        <v>1171</v>
      </c>
      <c r="T3163" t="s">
        <v>1285</v>
      </c>
      <c r="U3163" t="s">
        <v>54</v>
      </c>
      <c r="V3163" t="s">
        <v>38</v>
      </c>
      <c r="W3163" t="s">
        <v>39</v>
      </c>
      <c r="Y3163">
        <v>2016</v>
      </c>
      <c r="Z3163">
        <v>1</v>
      </c>
      <c r="AA3163" t="s">
        <v>938</v>
      </c>
      <c r="AB3163" t="s">
        <v>1386</v>
      </c>
      <c r="AC3163" s="1">
        <v>43490</v>
      </c>
      <c r="AE3163" t="s">
        <v>41</v>
      </c>
    </row>
    <row r="3164" spans="1:31" x14ac:dyDescent="0.25">
      <c r="A3164">
        <v>2019</v>
      </c>
      <c r="B3164">
        <v>3</v>
      </c>
      <c r="C3164">
        <v>23</v>
      </c>
      <c r="D3164">
        <v>1</v>
      </c>
      <c r="E3164">
        <v>1</v>
      </c>
      <c r="F3164">
        <v>0</v>
      </c>
      <c r="G3164">
        <v>4739316</v>
      </c>
      <c r="H3164" t="s">
        <v>1384</v>
      </c>
      <c r="I3164" t="s">
        <v>1385</v>
      </c>
      <c r="J3164" t="s">
        <v>1257</v>
      </c>
      <c r="K3164">
        <v>0</v>
      </c>
      <c r="L3164">
        <v>145</v>
      </c>
      <c r="M3164">
        <v>30</v>
      </c>
      <c r="N3164">
        <v>0</v>
      </c>
      <c r="O3164">
        <v>0</v>
      </c>
      <c r="P3164">
        <v>0</v>
      </c>
      <c r="Q3164" t="s">
        <v>1172</v>
      </c>
      <c r="T3164" t="s">
        <v>1285</v>
      </c>
      <c r="U3164" t="s">
        <v>54</v>
      </c>
      <c r="V3164" t="s">
        <v>38</v>
      </c>
      <c r="W3164" t="s">
        <v>39</v>
      </c>
      <c r="Y3164">
        <v>2016</v>
      </c>
      <c r="Z3164">
        <v>1</v>
      </c>
      <c r="AA3164" t="s">
        <v>938</v>
      </c>
      <c r="AB3164" t="s">
        <v>1386</v>
      </c>
      <c r="AC3164" s="1">
        <v>43490</v>
      </c>
      <c r="AE3164" t="s">
        <v>41</v>
      </c>
    </row>
    <row r="3165" spans="1:31" x14ac:dyDescent="0.25">
      <c r="A3165">
        <v>2019</v>
      </c>
      <c r="B3165">
        <v>3</v>
      </c>
      <c r="C3165">
        <v>23</v>
      </c>
      <c r="D3165">
        <v>1</v>
      </c>
      <c r="E3165">
        <v>1</v>
      </c>
      <c r="F3165">
        <v>0</v>
      </c>
      <c r="G3165">
        <v>4739316</v>
      </c>
      <c r="H3165" t="s">
        <v>1384</v>
      </c>
      <c r="I3165" t="s">
        <v>1385</v>
      </c>
      <c r="J3165" t="s">
        <v>1257</v>
      </c>
      <c r="K3165">
        <v>0</v>
      </c>
      <c r="L3165">
        <v>232</v>
      </c>
      <c r="M3165">
        <v>30</v>
      </c>
      <c r="N3165">
        <v>0</v>
      </c>
      <c r="O3165">
        <v>0</v>
      </c>
      <c r="P3165">
        <v>0</v>
      </c>
      <c r="Q3165" t="s">
        <v>49</v>
      </c>
      <c r="T3165" t="s">
        <v>1285</v>
      </c>
      <c r="U3165" t="s">
        <v>54</v>
      </c>
      <c r="V3165" t="s">
        <v>38</v>
      </c>
      <c r="W3165" t="s">
        <v>39</v>
      </c>
      <c r="Y3165">
        <v>2016</v>
      </c>
      <c r="Z3165">
        <v>1</v>
      </c>
      <c r="AA3165" t="s">
        <v>938</v>
      </c>
      <c r="AB3165" t="s">
        <v>1386</v>
      </c>
      <c r="AC3165" s="1">
        <v>43490</v>
      </c>
      <c r="AE3165" t="s">
        <v>41</v>
      </c>
    </row>
    <row r="3166" spans="1:31" x14ac:dyDescent="0.25">
      <c r="A3166">
        <v>2019</v>
      </c>
      <c r="B3166">
        <v>3</v>
      </c>
      <c r="C3166">
        <v>23</v>
      </c>
      <c r="D3166">
        <v>1</v>
      </c>
      <c r="E3166">
        <v>1</v>
      </c>
      <c r="F3166">
        <v>0</v>
      </c>
      <c r="G3166">
        <v>4739316</v>
      </c>
      <c r="H3166" t="s">
        <v>1384</v>
      </c>
      <c r="I3166" t="s">
        <v>1385</v>
      </c>
      <c r="J3166" t="s">
        <v>1257</v>
      </c>
      <c r="K3166">
        <v>0</v>
      </c>
      <c r="L3166">
        <v>145</v>
      </c>
      <c r="M3166">
        <v>30</v>
      </c>
      <c r="N3166">
        <v>0</v>
      </c>
      <c r="O3166">
        <v>0</v>
      </c>
      <c r="P3166">
        <v>0</v>
      </c>
      <c r="Q3166" t="s">
        <v>1288</v>
      </c>
      <c r="T3166" t="s">
        <v>1285</v>
      </c>
      <c r="U3166" t="s">
        <v>54</v>
      </c>
      <c r="V3166" t="s">
        <v>38</v>
      </c>
      <c r="W3166" t="s">
        <v>39</v>
      </c>
      <c r="Y3166">
        <v>2016</v>
      </c>
      <c r="Z3166">
        <v>1</v>
      </c>
      <c r="AA3166" t="s">
        <v>938</v>
      </c>
      <c r="AB3166" t="s">
        <v>1386</v>
      </c>
      <c r="AC3166" s="1">
        <v>43490</v>
      </c>
      <c r="AE3166" t="s">
        <v>41</v>
      </c>
    </row>
    <row r="3167" spans="1:31" x14ac:dyDescent="0.25">
      <c r="A3167">
        <v>2019</v>
      </c>
      <c r="B3167">
        <v>3</v>
      </c>
      <c r="C3167">
        <v>23</v>
      </c>
      <c r="D3167">
        <v>1</v>
      </c>
      <c r="E3167">
        <v>1</v>
      </c>
      <c r="F3167">
        <v>0</v>
      </c>
      <c r="G3167">
        <v>4875721</v>
      </c>
      <c r="H3167" t="s">
        <v>1387</v>
      </c>
      <c r="I3167" t="s">
        <v>1388</v>
      </c>
      <c r="J3167" t="s">
        <v>1257</v>
      </c>
      <c r="K3167">
        <f>O3167+O3168+O3169+O3170+O3171+O3172+O3173</f>
        <v>4407782</v>
      </c>
      <c r="L3167">
        <v>144</v>
      </c>
      <c r="M3167">
        <v>30</v>
      </c>
      <c r="N3167" t="s">
        <v>1176</v>
      </c>
      <c r="O3167">
        <v>2700000</v>
      </c>
      <c r="P3167">
        <v>2454545</v>
      </c>
      <c r="Q3167" t="s">
        <v>1258</v>
      </c>
      <c r="T3167" t="s">
        <v>1259</v>
      </c>
      <c r="U3167" t="s">
        <v>139</v>
      </c>
      <c r="V3167" t="s">
        <v>38</v>
      </c>
      <c r="W3167" t="s">
        <v>39</v>
      </c>
      <c r="Y3167">
        <v>2016</v>
      </c>
      <c r="Z3167">
        <v>1</v>
      </c>
      <c r="AA3167" t="s">
        <v>474</v>
      </c>
      <c r="AB3167" t="s">
        <v>1389</v>
      </c>
      <c r="AC3167" s="1">
        <v>43490</v>
      </c>
      <c r="AE3167" t="s">
        <v>41</v>
      </c>
    </row>
    <row r="3168" spans="1:31" x14ac:dyDescent="0.25">
      <c r="A3168">
        <v>2019</v>
      </c>
      <c r="B3168">
        <v>3</v>
      </c>
      <c r="C3168">
        <v>23</v>
      </c>
      <c r="D3168">
        <v>1</v>
      </c>
      <c r="E3168">
        <v>1</v>
      </c>
      <c r="F3168">
        <v>0</v>
      </c>
      <c r="G3168">
        <v>4875721</v>
      </c>
      <c r="H3168" t="s">
        <v>1387</v>
      </c>
      <c r="I3168" t="s">
        <v>1388</v>
      </c>
      <c r="J3168" t="s">
        <v>1257</v>
      </c>
      <c r="K3168">
        <v>0</v>
      </c>
      <c r="L3168">
        <v>144</v>
      </c>
      <c r="M3168">
        <v>30</v>
      </c>
      <c r="N3168">
        <v>0</v>
      </c>
      <c r="O3168">
        <v>0</v>
      </c>
      <c r="P3168">
        <v>0</v>
      </c>
      <c r="Q3168" t="s">
        <v>46</v>
      </c>
      <c r="T3168" t="s">
        <v>1259</v>
      </c>
      <c r="U3168" t="s">
        <v>139</v>
      </c>
      <c r="V3168" t="s">
        <v>38</v>
      </c>
      <c r="W3168" t="s">
        <v>39</v>
      </c>
      <c r="Y3168">
        <v>2016</v>
      </c>
      <c r="Z3168">
        <v>1</v>
      </c>
      <c r="AA3168" t="s">
        <v>474</v>
      </c>
      <c r="AB3168" t="s">
        <v>1389</v>
      </c>
      <c r="AC3168" s="1">
        <v>43490</v>
      </c>
      <c r="AE3168" t="s">
        <v>41</v>
      </c>
    </row>
    <row r="3169" spans="1:31" x14ac:dyDescent="0.25">
      <c r="A3169">
        <v>2019</v>
      </c>
      <c r="B3169">
        <v>3</v>
      </c>
      <c r="C3169">
        <v>23</v>
      </c>
      <c r="D3169">
        <v>1</v>
      </c>
      <c r="E3169">
        <v>1</v>
      </c>
      <c r="F3169">
        <v>0</v>
      </c>
      <c r="G3169">
        <v>4875721</v>
      </c>
      <c r="H3169" t="s">
        <v>1387</v>
      </c>
      <c r="I3169" t="s">
        <v>1388</v>
      </c>
      <c r="J3169" t="s">
        <v>1257</v>
      </c>
      <c r="K3169">
        <v>0</v>
      </c>
      <c r="L3169">
        <v>144</v>
      </c>
      <c r="M3169">
        <v>30</v>
      </c>
      <c r="N3169">
        <v>0</v>
      </c>
      <c r="O3169">
        <v>0</v>
      </c>
      <c r="P3169">
        <v>0</v>
      </c>
      <c r="Q3169" t="s">
        <v>1170</v>
      </c>
      <c r="T3169" t="s">
        <v>1259</v>
      </c>
      <c r="U3169" t="s">
        <v>139</v>
      </c>
      <c r="V3169" t="s">
        <v>38</v>
      </c>
      <c r="W3169" t="s">
        <v>39</v>
      </c>
      <c r="Y3169">
        <v>2016</v>
      </c>
      <c r="Z3169">
        <v>1</v>
      </c>
      <c r="AA3169" t="s">
        <v>474</v>
      </c>
      <c r="AB3169" t="s">
        <v>1389</v>
      </c>
      <c r="AC3169" s="1">
        <v>43490</v>
      </c>
      <c r="AE3169" t="s">
        <v>41</v>
      </c>
    </row>
    <row r="3170" spans="1:31" x14ac:dyDescent="0.25">
      <c r="A3170">
        <v>2019</v>
      </c>
      <c r="B3170">
        <v>3</v>
      </c>
      <c r="C3170">
        <v>23</v>
      </c>
      <c r="D3170">
        <v>1</v>
      </c>
      <c r="E3170">
        <v>1</v>
      </c>
      <c r="F3170">
        <v>0</v>
      </c>
      <c r="G3170">
        <v>4875721</v>
      </c>
      <c r="H3170" t="s">
        <v>1387</v>
      </c>
      <c r="I3170" t="s">
        <v>1388</v>
      </c>
      <c r="J3170" t="s">
        <v>1257</v>
      </c>
      <c r="K3170">
        <v>0</v>
      </c>
      <c r="L3170">
        <v>144</v>
      </c>
      <c r="M3170">
        <v>30</v>
      </c>
      <c r="N3170">
        <v>0</v>
      </c>
      <c r="O3170">
        <v>86932</v>
      </c>
      <c r="P3170">
        <v>86932</v>
      </c>
      <c r="Q3170" t="s">
        <v>1171</v>
      </c>
      <c r="T3170" t="s">
        <v>1259</v>
      </c>
      <c r="U3170" t="s">
        <v>139</v>
      </c>
      <c r="V3170" t="s">
        <v>38</v>
      </c>
      <c r="W3170" t="s">
        <v>39</v>
      </c>
      <c r="Y3170">
        <v>2016</v>
      </c>
      <c r="Z3170">
        <v>1</v>
      </c>
      <c r="AA3170" t="s">
        <v>474</v>
      </c>
      <c r="AB3170" t="s">
        <v>1389</v>
      </c>
      <c r="AC3170" s="1">
        <v>43490</v>
      </c>
      <c r="AE3170" t="s">
        <v>41</v>
      </c>
    </row>
    <row r="3171" spans="1:31" x14ac:dyDescent="0.25">
      <c r="A3171">
        <v>2019</v>
      </c>
      <c r="B3171">
        <v>3</v>
      </c>
      <c r="C3171">
        <v>23</v>
      </c>
      <c r="D3171">
        <v>1</v>
      </c>
      <c r="E3171">
        <v>1</v>
      </c>
      <c r="F3171">
        <v>0</v>
      </c>
      <c r="G3171">
        <v>4875721</v>
      </c>
      <c r="H3171" t="s">
        <v>1387</v>
      </c>
      <c r="I3171" t="s">
        <v>1388</v>
      </c>
      <c r="J3171" t="s">
        <v>1257</v>
      </c>
      <c r="K3171">
        <v>0</v>
      </c>
      <c r="L3171">
        <v>144</v>
      </c>
      <c r="M3171">
        <v>30</v>
      </c>
      <c r="N3171">
        <v>0</v>
      </c>
      <c r="O3171">
        <v>0</v>
      </c>
      <c r="P3171">
        <v>0</v>
      </c>
      <c r="Q3171" t="s">
        <v>1172</v>
      </c>
      <c r="T3171" t="s">
        <v>1259</v>
      </c>
      <c r="U3171" t="s">
        <v>139</v>
      </c>
      <c r="V3171" t="s">
        <v>38</v>
      </c>
      <c r="W3171" t="s">
        <v>39</v>
      </c>
      <c r="Y3171">
        <v>2016</v>
      </c>
      <c r="Z3171">
        <v>1</v>
      </c>
      <c r="AA3171" t="s">
        <v>474</v>
      </c>
      <c r="AB3171" t="s">
        <v>1389</v>
      </c>
      <c r="AC3171" s="1">
        <v>43490</v>
      </c>
      <c r="AE3171" t="s">
        <v>41</v>
      </c>
    </row>
    <row r="3172" spans="1:31" x14ac:dyDescent="0.25">
      <c r="A3172">
        <v>2019</v>
      </c>
      <c r="B3172">
        <v>3</v>
      </c>
      <c r="C3172">
        <v>23</v>
      </c>
      <c r="D3172">
        <v>1</v>
      </c>
      <c r="E3172">
        <v>1</v>
      </c>
      <c r="F3172">
        <v>0</v>
      </c>
      <c r="G3172">
        <v>4875721</v>
      </c>
      <c r="H3172" t="s">
        <v>1387</v>
      </c>
      <c r="I3172" t="s">
        <v>1388</v>
      </c>
      <c r="J3172" t="s">
        <v>1257</v>
      </c>
      <c r="K3172">
        <v>0</v>
      </c>
      <c r="L3172">
        <v>232</v>
      </c>
      <c r="M3172">
        <v>30</v>
      </c>
      <c r="N3172">
        <v>0</v>
      </c>
      <c r="O3172">
        <v>1620850</v>
      </c>
      <c r="P3172">
        <v>1620850</v>
      </c>
      <c r="Q3172" t="s">
        <v>49</v>
      </c>
      <c r="T3172" t="s">
        <v>1259</v>
      </c>
      <c r="U3172" t="s">
        <v>139</v>
      </c>
      <c r="V3172" t="s">
        <v>38</v>
      </c>
      <c r="W3172" t="s">
        <v>39</v>
      </c>
      <c r="Y3172">
        <v>2016</v>
      </c>
      <c r="Z3172">
        <v>1</v>
      </c>
      <c r="AA3172" t="s">
        <v>474</v>
      </c>
      <c r="AB3172" t="s">
        <v>1389</v>
      </c>
      <c r="AC3172" s="1">
        <v>43490</v>
      </c>
      <c r="AE3172" t="s">
        <v>41</v>
      </c>
    </row>
    <row r="3173" spans="1:31" x14ac:dyDescent="0.25">
      <c r="A3173">
        <v>2019</v>
      </c>
      <c r="B3173">
        <v>3</v>
      </c>
      <c r="C3173">
        <v>23</v>
      </c>
      <c r="D3173">
        <v>1</v>
      </c>
      <c r="E3173">
        <v>1</v>
      </c>
      <c r="F3173">
        <v>0</v>
      </c>
      <c r="G3173">
        <v>4875721</v>
      </c>
      <c r="H3173" t="s">
        <v>1387</v>
      </c>
      <c r="I3173" t="s">
        <v>1388</v>
      </c>
      <c r="J3173" t="s">
        <v>1257</v>
      </c>
      <c r="K3173">
        <v>0</v>
      </c>
      <c r="L3173">
        <v>144</v>
      </c>
      <c r="M3173">
        <v>30</v>
      </c>
      <c r="N3173">
        <v>0</v>
      </c>
      <c r="O3173">
        <v>0</v>
      </c>
      <c r="P3173">
        <v>0</v>
      </c>
      <c r="Q3173" t="s">
        <v>1261</v>
      </c>
      <c r="T3173" t="s">
        <v>1259</v>
      </c>
      <c r="U3173" t="s">
        <v>139</v>
      </c>
      <c r="V3173" t="s">
        <v>38</v>
      </c>
      <c r="W3173" t="s">
        <v>39</v>
      </c>
      <c r="Y3173">
        <v>2016</v>
      </c>
      <c r="Z3173">
        <v>1</v>
      </c>
      <c r="AA3173" t="s">
        <v>474</v>
      </c>
      <c r="AB3173" t="s">
        <v>1389</v>
      </c>
      <c r="AC3173" s="1">
        <v>43490</v>
      </c>
      <c r="AE3173" t="s">
        <v>41</v>
      </c>
    </row>
    <row r="3174" spans="1:31" x14ac:dyDescent="0.25">
      <c r="A3174">
        <v>2019</v>
      </c>
      <c r="B3174">
        <v>3</v>
      </c>
      <c r="C3174">
        <v>23</v>
      </c>
      <c r="D3174">
        <v>1</v>
      </c>
      <c r="E3174">
        <v>1</v>
      </c>
      <c r="F3174">
        <v>0</v>
      </c>
      <c r="G3174">
        <v>4880457</v>
      </c>
      <c r="H3174" t="s">
        <v>1390</v>
      </c>
      <c r="I3174" t="s">
        <v>1391</v>
      </c>
      <c r="J3174" t="s">
        <v>1257</v>
      </c>
      <c r="K3174">
        <f>O3174+O3175+O3176+O3177+O3178+O3179+O3180</f>
        <v>2400000</v>
      </c>
      <c r="L3174">
        <v>144</v>
      </c>
      <c r="M3174">
        <v>30</v>
      </c>
      <c r="N3174" t="s">
        <v>1176</v>
      </c>
      <c r="O3174">
        <v>2400000</v>
      </c>
      <c r="P3174">
        <v>2334545</v>
      </c>
      <c r="Q3174" t="s">
        <v>1258</v>
      </c>
      <c r="T3174" t="s">
        <v>1259</v>
      </c>
      <c r="U3174" t="s">
        <v>81</v>
      </c>
      <c r="V3174" t="s">
        <v>38</v>
      </c>
      <c r="W3174" t="s">
        <v>39</v>
      </c>
      <c r="Y3174">
        <v>2018</v>
      </c>
      <c r="Z3174">
        <v>1</v>
      </c>
      <c r="AA3174" t="s">
        <v>474</v>
      </c>
      <c r="AB3174" t="s">
        <v>69</v>
      </c>
      <c r="AC3174" s="1">
        <v>43490</v>
      </c>
      <c r="AE3174" t="s">
        <v>41</v>
      </c>
    </row>
    <row r="3175" spans="1:31" x14ac:dyDescent="0.25">
      <c r="A3175">
        <v>2019</v>
      </c>
      <c r="B3175">
        <v>3</v>
      </c>
      <c r="C3175">
        <v>23</v>
      </c>
      <c r="D3175">
        <v>1</v>
      </c>
      <c r="E3175">
        <v>1</v>
      </c>
      <c r="F3175">
        <v>0</v>
      </c>
      <c r="G3175">
        <v>4880457</v>
      </c>
      <c r="H3175" t="s">
        <v>1390</v>
      </c>
      <c r="I3175" t="s">
        <v>1391</v>
      </c>
      <c r="J3175" t="s">
        <v>1257</v>
      </c>
      <c r="K3175">
        <v>0</v>
      </c>
      <c r="L3175">
        <v>144</v>
      </c>
      <c r="M3175">
        <v>30</v>
      </c>
      <c r="N3175">
        <v>0</v>
      </c>
      <c r="O3175">
        <v>0</v>
      </c>
      <c r="P3175">
        <v>0</v>
      </c>
      <c r="Q3175" t="s">
        <v>46</v>
      </c>
      <c r="T3175" t="s">
        <v>1259</v>
      </c>
      <c r="U3175" t="s">
        <v>81</v>
      </c>
      <c r="V3175" t="s">
        <v>38</v>
      </c>
      <c r="W3175" t="s">
        <v>39</v>
      </c>
      <c r="Y3175">
        <v>2018</v>
      </c>
      <c r="Z3175">
        <v>1</v>
      </c>
      <c r="AA3175" t="s">
        <v>474</v>
      </c>
      <c r="AB3175" t="s">
        <v>69</v>
      </c>
      <c r="AC3175" s="1">
        <v>43490</v>
      </c>
      <c r="AE3175" t="s">
        <v>41</v>
      </c>
    </row>
    <row r="3176" spans="1:31" x14ac:dyDescent="0.25">
      <c r="A3176">
        <v>2019</v>
      </c>
      <c r="B3176">
        <v>3</v>
      </c>
      <c r="C3176">
        <v>23</v>
      </c>
      <c r="D3176">
        <v>1</v>
      </c>
      <c r="E3176">
        <v>1</v>
      </c>
      <c r="F3176">
        <v>0</v>
      </c>
      <c r="G3176">
        <v>4880457</v>
      </c>
      <c r="H3176" t="s">
        <v>1390</v>
      </c>
      <c r="I3176" t="s">
        <v>1391</v>
      </c>
      <c r="J3176" t="s">
        <v>1257</v>
      </c>
      <c r="K3176">
        <v>0</v>
      </c>
      <c r="L3176">
        <v>144</v>
      </c>
      <c r="M3176">
        <v>30</v>
      </c>
      <c r="N3176">
        <v>0</v>
      </c>
      <c r="O3176">
        <v>0</v>
      </c>
      <c r="P3176">
        <v>0</v>
      </c>
      <c r="Q3176" t="s">
        <v>1170</v>
      </c>
      <c r="T3176" t="s">
        <v>1259</v>
      </c>
      <c r="U3176" t="s">
        <v>81</v>
      </c>
      <c r="V3176" t="s">
        <v>38</v>
      </c>
      <c r="W3176" t="s">
        <v>39</v>
      </c>
      <c r="Y3176">
        <v>2018</v>
      </c>
      <c r="Z3176">
        <v>1</v>
      </c>
      <c r="AA3176" t="s">
        <v>474</v>
      </c>
      <c r="AB3176" t="s">
        <v>69</v>
      </c>
      <c r="AC3176" s="1">
        <v>43490</v>
      </c>
      <c r="AE3176" t="s">
        <v>41</v>
      </c>
    </row>
    <row r="3177" spans="1:31" x14ac:dyDescent="0.25">
      <c r="A3177">
        <v>2019</v>
      </c>
      <c r="B3177">
        <v>3</v>
      </c>
      <c r="C3177">
        <v>23</v>
      </c>
      <c r="D3177">
        <v>1</v>
      </c>
      <c r="E3177">
        <v>1</v>
      </c>
      <c r="F3177">
        <v>0</v>
      </c>
      <c r="G3177">
        <v>4880457</v>
      </c>
      <c r="H3177" t="s">
        <v>1390</v>
      </c>
      <c r="I3177" t="s">
        <v>1391</v>
      </c>
      <c r="J3177" t="s">
        <v>1257</v>
      </c>
      <c r="K3177">
        <v>0</v>
      </c>
      <c r="L3177">
        <v>144</v>
      </c>
      <c r="M3177">
        <v>30</v>
      </c>
      <c r="N3177">
        <v>0</v>
      </c>
      <c r="O3177">
        <v>0</v>
      </c>
      <c r="P3177">
        <v>0</v>
      </c>
      <c r="Q3177" t="s">
        <v>1171</v>
      </c>
      <c r="T3177" t="s">
        <v>1259</v>
      </c>
      <c r="U3177" t="s">
        <v>81</v>
      </c>
      <c r="V3177" t="s">
        <v>38</v>
      </c>
      <c r="W3177" t="s">
        <v>39</v>
      </c>
      <c r="Y3177">
        <v>2018</v>
      </c>
      <c r="Z3177">
        <v>1</v>
      </c>
      <c r="AA3177" t="s">
        <v>474</v>
      </c>
      <c r="AB3177" t="s">
        <v>69</v>
      </c>
      <c r="AC3177" s="1">
        <v>43490</v>
      </c>
      <c r="AE3177" t="s">
        <v>41</v>
      </c>
    </row>
    <row r="3178" spans="1:31" x14ac:dyDescent="0.25">
      <c r="A3178">
        <v>2019</v>
      </c>
      <c r="B3178">
        <v>3</v>
      </c>
      <c r="C3178">
        <v>23</v>
      </c>
      <c r="D3178">
        <v>1</v>
      </c>
      <c r="E3178">
        <v>1</v>
      </c>
      <c r="F3178">
        <v>0</v>
      </c>
      <c r="G3178">
        <v>4880457</v>
      </c>
      <c r="H3178" t="s">
        <v>1390</v>
      </c>
      <c r="I3178" t="s">
        <v>1391</v>
      </c>
      <c r="J3178" t="s">
        <v>1257</v>
      </c>
      <c r="K3178">
        <v>0</v>
      </c>
      <c r="L3178">
        <v>144</v>
      </c>
      <c r="M3178">
        <v>30</v>
      </c>
      <c r="N3178">
        <v>0</v>
      </c>
      <c r="O3178">
        <v>0</v>
      </c>
      <c r="P3178">
        <v>0</v>
      </c>
      <c r="Q3178" t="s">
        <v>1172</v>
      </c>
      <c r="T3178" t="s">
        <v>1259</v>
      </c>
      <c r="U3178" t="s">
        <v>81</v>
      </c>
      <c r="V3178" t="s">
        <v>38</v>
      </c>
      <c r="W3178" t="s">
        <v>39</v>
      </c>
      <c r="Y3178">
        <v>2018</v>
      </c>
      <c r="Z3178">
        <v>1</v>
      </c>
      <c r="AA3178" t="s">
        <v>474</v>
      </c>
      <c r="AB3178" t="s">
        <v>69</v>
      </c>
      <c r="AC3178" s="1">
        <v>43490</v>
      </c>
      <c r="AE3178" t="s">
        <v>41</v>
      </c>
    </row>
    <row r="3179" spans="1:31" x14ac:dyDescent="0.25">
      <c r="A3179">
        <v>2019</v>
      </c>
      <c r="B3179">
        <v>3</v>
      </c>
      <c r="C3179">
        <v>23</v>
      </c>
      <c r="D3179">
        <v>1</v>
      </c>
      <c r="E3179">
        <v>1</v>
      </c>
      <c r="F3179">
        <v>0</v>
      </c>
      <c r="G3179">
        <v>4880457</v>
      </c>
      <c r="H3179" t="s">
        <v>1390</v>
      </c>
      <c r="I3179" t="s">
        <v>1391</v>
      </c>
      <c r="J3179" t="s">
        <v>1257</v>
      </c>
      <c r="K3179">
        <v>0</v>
      </c>
      <c r="L3179">
        <v>144</v>
      </c>
      <c r="M3179">
        <v>30</v>
      </c>
      <c r="N3179">
        <v>0</v>
      </c>
      <c r="O3179">
        <v>0</v>
      </c>
      <c r="P3179">
        <v>0</v>
      </c>
      <c r="Q3179" t="s">
        <v>49</v>
      </c>
      <c r="T3179" t="s">
        <v>1259</v>
      </c>
      <c r="U3179" t="s">
        <v>81</v>
      </c>
      <c r="V3179" t="s">
        <v>1059</v>
      </c>
      <c r="W3179" t="s">
        <v>39</v>
      </c>
      <c r="Y3179">
        <v>2018</v>
      </c>
      <c r="Z3179">
        <v>1</v>
      </c>
      <c r="AA3179" t="s">
        <v>474</v>
      </c>
      <c r="AB3179" t="s">
        <v>69</v>
      </c>
      <c r="AC3179" s="1">
        <v>43491</v>
      </c>
      <c r="AE3179" t="s">
        <v>41</v>
      </c>
    </row>
    <row r="3180" spans="1:31" x14ac:dyDescent="0.25">
      <c r="A3180">
        <v>2019</v>
      </c>
      <c r="B3180">
        <v>3</v>
      </c>
      <c r="C3180">
        <v>23</v>
      </c>
      <c r="D3180">
        <v>1</v>
      </c>
      <c r="E3180">
        <v>1</v>
      </c>
      <c r="F3180">
        <v>0</v>
      </c>
      <c r="G3180">
        <v>4880457</v>
      </c>
      <c r="H3180" t="s">
        <v>1390</v>
      </c>
      <c r="I3180" t="s">
        <v>1391</v>
      </c>
      <c r="J3180" t="s">
        <v>1257</v>
      </c>
      <c r="K3180">
        <v>0</v>
      </c>
      <c r="L3180">
        <v>144</v>
      </c>
      <c r="M3180">
        <v>30</v>
      </c>
      <c r="N3180">
        <v>0</v>
      </c>
      <c r="O3180">
        <v>0</v>
      </c>
      <c r="P3180">
        <v>0</v>
      </c>
      <c r="Q3180" t="s">
        <v>1261</v>
      </c>
      <c r="T3180" t="s">
        <v>1259</v>
      </c>
      <c r="U3180" t="s">
        <v>81</v>
      </c>
      <c r="V3180" t="s">
        <v>38</v>
      </c>
      <c r="W3180" t="s">
        <v>39</v>
      </c>
      <c r="Y3180">
        <v>2018</v>
      </c>
      <c r="Z3180">
        <v>1</v>
      </c>
      <c r="AA3180" t="s">
        <v>474</v>
      </c>
      <c r="AB3180" t="s">
        <v>69</v>
      </c>
      <c r="AC3180" s="1">
        <v>43490</v>
      </c>
      <c r="AE3180" t="s">
        <v>41</v>
      </c>
    </row>
    <row r="3181" spans="1:31" x14ac:dyDescent="0.25">
      <c r="A3181">
        <v>2019</v>
      </c>
      <c r="B3181">
        <v>3</v>
      </c>
      <c r="C3181">
        <v>23</v>
      </c>
      <c r="D3181">
        <v>1</v>
      </c>
      <c r="E3181">
        <v>1</v>
      </c>
      <c r="F3181">
        <v>0</v>
      </c>
      <c r="G3181">
        <v>4934058</v>
      </c>
      <c r="H3181" t="s">
        <v>1392</v>
      </c>
      <c r="I3181" t="s">
        <v>1393</v>
      </c>
      <c r="J3181" t="s">
        <v>1257</v>
      </c>
      <c r="K3181">
        <f>O3181+O3182+O3183+O3184+O3185+O3186+O3187</f>
        <v>2485000</v>
      </c>
      <c r="L3181">
        <v>144</v>
      </c>
      <c r="M3181">
        <v>30</v>
      </c>
      <c r="N3181" t="s">
        <v>1176</v>
      </c>
      <c r="O3181">
        <v>2400000</v>
      </c>
      <c r="P3181">
        <v>2334545</v>
      </c>
      <c r="Q3181" t="s">
        <v>1258</v>
      </c>
      <c r="T3181" t="s">
        <v>1259</v>
      </c>
      <c r="U3181" t="s">
        <v>1415</v>
      </c>
      <c r="V3181" t="s">
        <v>38</v>
      </c>
      <c r="W3181" t="s">
        <v>39</v>
      </c>
      <c r="Y3181">
        <v>2018</v>
      </c>
      <c r="Z3181">
        <v>1</v>
      </c>
      <c r="AA3181" t="s">
        <v>474</v>
      </c>
      <c r="AB3181" t="s">
        <v>69</v>
      </c>
      <c r="AC3181" s="1">
        <v>43490</v>
      </c>
      <c r="AE3181" t="s">
        <v>41</v>
      </c>
    </row>
    <row r="3182" spans="1:31" x14ac:dyDescent="0.25">
      <c r="A3182">
        <v>2019</v>
      </c>
      <c r="B3182">
        <v>3</v>
      </c>
      <c r="C3182">
        <v>23</v>
      </c>
      <c r="D3182">
        <v>1</v>
      </c>
      <c r="E3182">
        <v>1</v>
      </c>
      <c r="F3182">
        <v>0</v>
      </c>
      <c r="G3182">
        <v>4934058</v>
      </c>
      <c r="H3182" t="s">
        <v>1392</v>
      </c>
      <c r="I3182" t="s">
        <v>1393</v>
      </c>
      <c r="J3182" t="s">
        <v>1257</v>
      </c>
      <c r="K3182">
        <v>0</v>
      </c>
      <c r="L3182">
        <v>144</v>
      </c>
      <c r="M3182">
        <v>30</v>
      </c>
      <c r="N3182">
        <v>0</v>
      </c>
      <c r="O3182">
        <v>0</v>
      </c>
      <c r="P3182">
        <v>0</v>
      </c>
      <c r="Q3182" t="s">
        <v>46</v>
      </c>
      <c r="T3182" t="s">
        <v>1259</v>
      </c>
      <c r="U3182" t="s">
        <v>1415</v>
      </c>
      <c r="V3182" t="s">
        <v>38</v>
      </c>
      <c r="W3182" t="s">
        <v>39</v>
      </c>
      <c r="Y3182">
        <v>2018</v>
      </c>
      <c r="Z3182">
        <v>1</v>
      </c>
      <c r="AA3182" t="s">
        <v>474</v>
      </c>
      <c r="AB3182" t="s">
        <v>69</v>
      </c>
      <c r="AC3182" s="1">
        <v>43490</v>
      </c>
      <c r="AE3182" t="s">
        <v>41</v>
      </c>
    </row>
    <row r="3183" spans="1:31" x14ac:dyDescent="0.25">
      <c r="A3183">
        <v>2019</v>
      </c>
      <c r="B3183">
        <v>3</v>
      </c>
      <c r="C3183">
        <v>23</v>
      </c>
      <c r="D3183">
        <v>1</v>
      </c>
      <c r="E3183">
        <v>1</v>
      </c>
      <c r="F3183">
        <v>0</v>
      </c>
      <c r="G3183">
        <v>4934058</v>
      </c>
      <c r="H3183" t="s">
        <v>1392</v>
      </c>
      <c r="I3183" t="s">
        <v>1393</v>
      </c>
      <c r="J3183" t="s">
        <v>1257</v>
      </c>
      <c r="K3183">
        <v>0</v>
      </c>
      <c r="L3183">
        <v>144</v>
      </c>
      <c r="M3183">
        <v>30</v>
      </c>
      <c r="N3183">
        <v>0</v>
      </c>
      <c r="O3183">
        <v>0</v>
      </c>
      <c r="P3183">
        <v>0</v>
      </c>
      <c r="Q3183" t="s">
        <v>1170</v>
      </c>
      <c r="T3183" t="s">
        <v>1259</v>
      </c>
      <c r="U3183" t="s">
        <v>1415</v>
      </c>
      <c r="V3183" t="s">
        <v>38</v>
      </c>
      <c r="W3183" t="s">
        <v>39</v>
      </c>
      <c r="Y3183">
        <v>2018</v>
      </c>
      <c r="Z3183">
        <v>1</v>
      </c>
      <c r="AA3183" t="s">
        <v>474</v>
      </c>
      <c r="AB3183" t="s">
        <v>69</v>
      </c>
      <c r="AC3183" s="1">
        <v>43490</v>
      </c>
      <c r="AE3183" t="s">
        <v>41</v>
      </c>
    </row>
    <row r="3184" spans="1:31" x14ac:dyDescent="0.25">
      <c r="A3184">
        <v>2019</v>
      </c>
      <c r="B3184">
        <v>3</v>
      </c>
      <c r="C3184">
        <v>23</v>
      </c>
      <c r="D3184">
        <v>1</v>
      </c>
      <c r="E3184">
        <v>1</v>
      </c>
      <c r="F3184">
        <v>0</v>
      </c>
      <c r="G3184">
        <v>4934058</v>
      </c>
      <c r="H3184" t="s">
        <v>1392</v>
      </c>
      <c r="I3184" t="s">
        <v>1393</v>
      </c>
      <c r="J3184" t="s">
        <v>1257</v>
      </c>
      <c r="K3184">
        <v>0</v>
      </c>
      <c r="L3184">
        <v>144</v>
      </c>
      <c r="M3184">
        <v>30</v>
      </c>
      <c r="N3184">
        <v>0</v>
      </c>
      <c r="O3184">
        <v>85000</v>
      </c>
      <c r="P3184">
        <v>82682</v>
      </c>
      <c r="Q3184" t="s">
        <v>1171</v>
      </c>
      <c r="T3184" t="s">
        <v>1259</v>
      </c>
      <c r="U3184" t="s">
        <v>1415</v>
      </c>
      <c r="V3184" t="s">
        <v>38</v>
      </c>
      <c r="W3184" t="s">
        <v>39</v>
      </c>
      <c r="Y3184">
        <v>2018</v>
      </c>
      <c r="Z3184">
        <v>1</v>
      </c>
      <c r="AA3184" t="s">
        <v>474</v>
      </c>
      <c r="AB3184" t="s">
        <v>69</v>
      </c>
      <c r="AC3184" s="1">
        <v>43490</v>
      </c>
      <c r="AE3184" t="s">
        <v>41</v>
      </c>
    </row>
    <row r="3185" spans="1:31" x14ac:dyDescent="0.25">
      <c r="A3185">
        <v>2019</v>
      </c>
      <c r="B3185">
        <v>3</v>
      </c>
      <c r="C3185">
        <v>23</v>
      </c>
      <c r="D3185">
        <v>1</v>
      </c>
      <c r="E3185">
        <v>1</v>
      </c>
      <c r="F3185">
        <v>0</v>
      </c>
      <c r="G3185">
        <v>4934058</v>
      </c>
      <c r="H3185" t="s">
        <v>1392</v>
      </c>
      <c r="I3185" t="s">
        <v>1393</v>
      </c>
      <c r="J3185" t="s">
        <v>1257</v>
      </c>
      <c r="K3185">
        <v>0</v>
      </c>
      <c r="L3185">
        <v>144</v>
      </c>
      <c r="M3185">
        <v>30</v>
      </c>
      <c r="N3185">
        <v>0</v>
      </c>
      <c r="O3185">
        <v>0</v>
      </c>
      <c r="P3185">
        <v>0</v>
      </c>
      <c r="Q3185" t="s">
        <v>1172</v>
      </c>
      <c r="T3185" t="s">
        <v>1259</v>
      </c>
      <c r="U3185" t="s">
        <v>1415</v>
      </c>
      <c r="V3185" t="s">
        <v>38</v>
      </c>
      <c r="W3185" t="s">
        <v>39</v>
      </c>
      <c r="Y3185">
        <v>2018</v>
      </c>
      <c r="Z3185">
        <v>1</v>
      </c>
      <c r="AA3185" t="s">
        <v>474</v>
      </c>
      <c r="AB3185" t="s">
        <v>69</v>
      </c>
      <c r="AC3185" s="1">
        <v>43490</v>
      </c>
      <c r="AE3185" t="s">
        <v>41</v>
      </c>
    </row>
    <row r="3186" spans="1:31" x14ac:dyDescent="0.25">
      <c r="A3186">
        <v>2019</v>
      </c>
      <c r="B3186">
        <v>3</v>
      </c>
      <c r="C3186">
        <v>23</v>
      </c>
      <c r="D3186">
        <v>1</v>
      </c>
      <c r="E3186">
        <v>1</v>
      </c>
      <c r="F3186">
        <v>0</v>
      </c>
      <c r="G3186">
        <v>4934058</v>
      </c>
      <c r="H3186" t="s">
        <v>1392</v>
      </c>
      <c r="I3186" t="s">
        <v>1393</v>
      </c>
      <c r="J3186" t="s">
        <v>1257</v>
      </c>
      <c r="K3186">
        <v>0</v>
      </c>
      <c r="L3186">
        <v>144</v>
      </c>
      <c r="M3186">
        <v>30</v>
      </c>
      <c r="N3186">
        <v>0</v>
      </c>
      <c r="O3186">
        <v>0</v>
      </c>
      <c r="P3186">
        <v>0</v>
      </c>
      <c r="Q3186" t="s">
        <v>49</v>
      </c>
      <c r="T3186" t="s">
        <v>1259</v>
      </c>
      <c r="U3186" t="s">
        <v>1415</v>
      </c>
      <c r="V3186" t="s">
        <v>1059</v>
      </c>
      <c r="W3186" t="s">
        <v>39</v>
      </c>
      <c r="Y3186">
        <v>2018</v>
      </c>
      <c r="Z3186">
        <v>1</v>
      </c>
      <c r="AA3186" t="s">
        <v>474</v>
      </c>
      <c r="AB3186" t="s">
        <v>69</v>
      </c>
      <c r="AC3186" s="1">
        <v>43491</v>
      </c>
      <c r="AE3186" t="s">
        <v>41</v>
      </c>
    </row>
    <row r="3187" spans="1:31" x14ac:dyDescent="0.25">
      <c r="A3187">
        <v>2019</v>
      </c>
      <c r="B3187">
        <v>3</v>
      </c>
      <c r="C3187">
        <v>23</v>
      </c>
      <c r="D3187">
        <v>1</v>
      </c>
      <c r="E3187">
        <v>1</v>
      </c>
      <c r="F3187">
        <v>0</v>
      </c>
      <c r="G3187">
        <v>4934058</v>
      </c>
      <c r="H3187" t="s">
        <v>1392</v>
      </c>
      <c r="I3187" t="s">
        <v>1393</v>
      </c>
      <c r="J3187" t="s">
        <v>1257</v>
      </c>
      <c r="K3187">
        <v>0</v>
      </c>
      <c r="L3187">
        <v>144</v>
      </c>
      <c r="M3187">
        <v>30</v>
      </c>
      <c r="N3187">
        <v>0</v>
      </c>
      <c r="O3187">
        <v>0</v>
      </c>
      <c r="P3187">
        <v>0</v>
      </c>
      <c r="Q3187" t="s">
        <v>1261</v>
      </c>
      <c r="T3187" t="s">
        <v>1259</v>
      </c>
      <c r="U3187" t="s">
        <v>1415</v>
      </c>
      <c r="V3187" t="s">
        <v>38</v>
      </c>
      <c r="W3187" t="s">
        <v>39</v>
      </c>
      <c r="Y3187">
        <v>2018</v>
      </c>
      <c r="Z3187">
        <v>1</v>
      </c>
      <c r="AA3187" t="s">
        <v>474</v>
      </c>
      <c r="AB3187" t="s">
        <v>69</v>
      </c>
      <c r="AC3187" s="1">
        <v>43490</v>
      </c>
      <c r="AE3187" t="s">
        <v>41</v>
      </c>
    </row>
    <row r="3188" spans="1:31" x14ac:dyDescent="0.25">
      <c r="A3188">
        <v>2019</v>
      </c>
      <c r="B3188">
        <v>3</v>
      </c>
      <c r="C3188">
        <v>23</v>
      </c>
      <c r="D3188">
        <v>1</v>
      </c>
      <c r="E3188">
        <v>1</v>
      </c>
      <c r="F3188">
        <v>0</v>
      </c>
      <c r="G3188">
        <v>4943432</v>
      </c>
      <c r="H3188" t="s">
        <v>1394</v>
      </c>
      <c r="I3188" t="s">
        <v>1395</v>
      </c>
      <c r="J3188" t="s">
        <v>1257</v>
      </c>
      <c r="K3188">
        <f>O3188+O3189+O3190+O3191+O3192+O3193+O3194</f>
        <v>2400000</v>
      </c>
      <c r="L3188">
        <v>144</v>
      </c>
      <c r="M3188">
        <v>30</v>
      </c>
      <c r="N3188" t="s">
        <v>1176</v>
      </c>
      <c r="O3188">
        <v>2400000</v>
      </c>
      <c r="P3188">
        <v>2334545</v>
      </c>
      <c r="Q3188" t="s">
        <v>1258</v>
      </c>
      <c r="T3188" t="s">
        <v>1259</v>
      </c>
      <c r="U3188" t="s">
        <v>139</v>
      </c>
      <c r="V3188" t="s">
        <v>38</v>
      </c>
      <c r="W3188" t="s">
        <v>39</v>
      </c>
      <c r="Y3188">
        <v>2018</v>
      </c>
      <c r="Z3188">
        <v>1</v>
      </c>
      <c r="AA3188" t="s">
        <v>474</v>
      </c>
      <c r="AB3188" t="s">
        <v>69</v>
      </c>
      <c r="AC3188" s="1">
        <v>43490</v>
      </c>
      <c r="AE3188" t="s">
        <v>41</v>
      </c>
    </row>
    <row r="3189" spans="1:31" x14ac:dyDescent="0.25">
      <c r="A3189">
        <v>2019</v>
      </c>
      <c r="B3189">
        <v>3</v>
      </c>
      <c r="C3189">
        <v>23</v>
      </c>
      <c r="D3189">
        <v>1</v>
      </c>
      <c r="E3189">
        <v>1</v>
      </c>
      <c r="F3189">
        <v>0</v>
      </c>
      <c r="G3189">
        <v>4943432</v>
      </c>
      <c r="H3189" t="s">
        <v>1394</v>
      </c>
      <c r="I3189" t="s">
        <v>1395</v>
      </c>
      <c r="J3189" t="s">
        <v>1257</v>
      </c>
      <c r="K3189">
        <v>0</v>
      </c>
      <c r="L3189">
        <v>144</v>
      </c>
      <c r="M3189">
        <v>30</v>
      </c>
      <c r="N3189">
        <v>0</v>
      </c>
      <c r="O3189">
        <v>0</v>
      </c>
      <c r="P3189">
        <v>0</v>
      </c>
      <c r="Q3189" t="s">
        <v>46</v>
      </c>
      <c r="T3189" t="s">
        <v>1259</v>
      </c>
      <c r="U3189" t="s">
        <v>139</v>
      </c>
      <c r="V3189" t="s">
        <v>38</v>
      </c>
      <c r="W3189" t="s">
        <v>39</v>
      </c>
      <c r="Y3189">
        <v>2018</v>
      </c>
      <c r="Z3189">
        <v>1</v>
      </c>
      <c r="AA3189" t="s">
        <v>474</v>
      </c>
      <c r="AB3189" t="s">
        <v>69</v>
      </c>
      <c r="AC3189" s="1">
        <v>43490</v>
      </c>
      <c r="AE3189" t="s">
        <v>41</v>
      </c>
    </row>
    <row r="3190" spans="1:31" x14ac:dyDescent="0.25">
      <c r="A3190">
        <v>2019</v>
      </c>
      <c r="B3190">
        <v>3</v>
      </c>
      <c r="C3190">
        <v>23</v>
      </c>
      <c r="D3190">
        <v>1</v>
      </c>
      <c r="E3190">
        <v>1</v>
      </c>
      <c r="F3190">
        <v>0</v>
      </c>
      <c r="G3190">
        <v>4943432</v>
      </c>
      <c r="H3190" t="s">
        <v>1394</v>
      </c>
      <c r="I3190" t="s">
        <v>1395</v>
      </c>
      <c r="J3190" t="s">
        <v>1257</v>
      </c>
      <c r="K3190">
        <v>0</v>
      </c>
      <c r="L3190">
        <v>144</v>
      </c>
      <c r="M3190">
        <v>30</v>
      </c>
      <c r="N3190">
        <v>0</v>
      </c>
      <c r="O3190">
        <v>0</v>
      </c>
      <c r="P3190">
        <v>0</v>
      </c>
      <c r="Q3190" t="s">
        <v>1170</v>
      </c>
      <c r="T3190" t="s">
        <v>1259</v>
      </c>
      <c r="U3190" t="s">
        <v>139</v>
      </c>
      <c r="V3190" t="s">
        <v>38</v>
      </c>
      <c r="W3190" t="s">
        <v>39</v>
      </c>
      <c r="Y3190">
        <v>2018</v>
      </c>
      <c r="Z3190">
        <v>1</v>
      </c>
      <c r="AA3190" t="s">
        <v>474</v>
      </c>
      <c r="AB3190" t="s">
        <v>69</v>
      </c>
      <c r="AC3190" s="1">
        <v>43490</v>
      </c>
      <c r="AE3190" t="s">
        <v>41</v>
      </c>
    </row>
    <row r="3191" spans="1:31" x14ac:dyDescent="0.25">
      <c r="A3191">
        <v>2019</v>
      </c>
      <c r="B3191">
        <v>3</v>
      </c>
      <c r="C3191">
        <v>23</v>
      </c>
      <c r="D3191">
        <v>1</v>
      </c>
      <c r="E3191">
        <v>1</v>
      </c>
      <c r="F3191">
        <v>0</v>
      </c>
      <c r="G3191">
        <v>4943432</v>
      </c>
      <c r="H3191" t="s">
        <v>1394</v>
      </c>
      <c r="I3191" t="s">
        <v>1395</v>
      </c>
      <c r="J3191" t="s">
        <v>1257</v>
      </c>
      <c r="K3191">
        <v>0</v>
      </c>
      <c r="L3191">
        <v>144</v>
      </c>
      <c r="M3191">
        <v>30</v>
      </c>
      <c r="N3191">
        <v>0</v>
      </c>
      <c r="O3191">
        <v>0</v>
      </c>
      <c r="P3191">
        <v>0</v>
      </c>
      <c r="Q3191" t="s">
        <v>1171</v>
      </c>
      <c r="T3191" t="s">
        <v>1259</v>
      </c>
      <c r="U3191" t="s">
        <v>139</v>
      </c>
      <c r="V3191" t="s">
        <v>38</v>
      </c>
      <c r="W3191" t="s">
        <v>39</v>
      </c>
      <c r="Y3191">
        <v>2018</v>
      </c>
      <c r="Z3191">
        <v>1</v>
      </c>
      <c r="AA3191" t="s">
        <v>474</v>
      </c>
      <c r="AB3191" t="s">
        <v>69</v>
      </c>
      <c r="AC3191" s="1">
        <v>43490</v>
      </c>
      <c r="AE3191" t="s">
        <v>41</v>
      </c>
    </row>
    <row r="3192" spans="1:31" x14ac:dyDescent="0.25">
      <c r="A3192">
        <v>2019</v>
      </c>
      <c r="B3192">
        <v>3</v>
      </c>
      <c r="C3192">
        <v>23</v>
      </c>
      <c r="D3192">
        <v>1</v>
      </c>
      <c r="E3192">
        <v>1</v>
      </c>
      <c r="F3192">
        <v>0</v>
      </c>
      <c r="G3192">
        <v>4943432</v>
      </c>
      <c r="H3192" t="s">
        <v>1394</v>
      </c>
      <c r="I3192" t="s">
        <v>1395</v>
      </c>
      <c r="J3192" t="s">
        <v>1257</v>
      </c>
      <c r="K3192">
        <v>0</v>
      </c>
      <c r="L3192">
        <v>144</v>
      </c>
      <c r="M3192">
        <v>30</v>
      </c>
      <c r="N3192">
        <v>0</v>
      </c>
      <c r="O3192">
        <v>0</v>
      </c>
      <c r="P3192">
        <v>0</v>
      </c>
      <c r="Q3192" t="s">
        <v>1172</v>
      </c>
      <c r="T3192" t="s">
        <v>1259</v>
      </c>
      <c r="U3192" t="s">
        <v>139</v>
      </c>
      <c r="V3192" t="s">
        <v>38</v>
      </c>
      <c r="W3192" t="s">
        <v>39</v>
      </c>
      <c r="Y3192">
        <v>2018</v>
      </c>
      <c r="Z3192">
        <v>1</v>
      </c>
      <c r="AA3192" t="s">
        <v>474</v>
      </c>
      <c r="AB3192" t="s">
        <v>69</v>
      </c>
      <c r="AC3192" s="1">
        <v>43490</v>
      </c>
      <c r="AE3192" t="s">
        <v>41</v>
      </c>
    </row>
    <row r="3193" spans="1:31" x14ac:dyDescent="0.25">
      <c r="A3193">
        <v>2019</v>
      </c>
      <c r="B3193">
        <v>3</v>
      </c>
      <c r="C3193">
        <v>23</v>
      </c>
      <c r="D3193">
        <v>1</v>
      </c>
      <c r="E3193">
        <v>1</v>
      </c>
      <c r="F3193">
        <v>0</v>
      </c>
      <c r="G3193">
        <v>4943432</v>
      </c>
      <c r="H3193" t="s">
        <v>1394</v>
      </c>
      <c r="I3193" t="s">
        <v>1395</v>
      </c>
      <c r="J3193" t="s">
        <v>1257</v>
      </c>
      <c r="K3193">
        <v>0</v>
      </c>
      <c r="L3193">
        <v>144</v>
      </c>
      <c r="M3193">
        <v>30</v>
      </c>
      <c r="N3193">
        <v>0</v>
      </c>
      <c r="O3193">
        <v>0</v>
      </c>
      <c r="P3193">
        <v>0</v>
      </c>
      <c r="Q3193" t="s">
        <v>49</v>
      </c>
      <c r="T3193" t="s">
        <v>1259</v>
      </c>
      <c r="U3193" t="s">
        <v>139</v>
      </c>
      <c r="V3193" t="s">
        <v>1059</v>
      </c>
      <c r="W3193" t="s">
        <v>39</v>
      </c>
      <c r="Y3193">
        <v>2018</v>
      </c>
      <c r="Z3193">
        <v>1</v>
      </c>
      <c r="AA3193" t="s">
        <v>474</v>
      </c>
      <c r="AB3193" t="s">
        <v>69</v>
      </c>
      <c r="AC3193" s="1">
        <v>43491</v>
      </c>
      <c r="AE3193" t="s">
        <v>41</v>
      </c>
    </row>
    <row r="3194" spans="1:31" x14ac:dyDescent="0.25">
      <c r="A3194">
        <v>2019</v>
      </c>
      <c r="B3194">
        <v>3</v>
      </c>
      <c r="C3194">
        <v>23</v>
      </c>
      <c r="D3194">
        <v>1</v>
      </c>
      <c r="E3194">
        <v>1</v>
      </c>
      <c r="F3194">
        <v>0</v>
      </c>
      <c r="G3194">
        <v>4943432</v>
      </c>
      <c r="H3194" t="s">
        <v>1394</v>
      </c>
      <c r="I3194" t="s">
        <v>1395</v>
      </c>
      <c r="J3194" t="s">
        <v>1257</v>
      </c>
      <c r="K3194">
        <v>0</v>
      </c>
      <c r="L3194">
        <v>144</v>
      </c>
      <c r="M3194">
        <v>30</v>
      </c>
      <c r="N3194">
        <v>0</v>
      </c>
      <c r="O3194">
        <v>0</v>
      </c>
      <c r="P3194">
        <v>0</v>
      </c>
      <c r="Q3194" t="s">
        <v>1261</v>
      </c>
      <c r="T3194" t="s">
        <v>1259</v>
      </c>
      <c r="U3194" t="s">
        <v>139</v>
      </c>
      <c r="V3194" t="s">
        <v>38</v>
      </c>
      <c r="W3194" t="s">
        <v>39</v>
      </c>
      <c r="Y3194">
        <v>2018</v>
      </c>
      <c r="Z3194">
        <v>1</v>
      </c>
      <c r="AA3194" t="s">
        <v>474</v>
      </c>
      <c r="AB3194" t="s">
        <v>69</v>
      </c>
      <c r="AC3194" s="1">
        <v>43490</v>
      </c>
      <c r="AE3194" t="s">
        <v>41</v>
      </c>
    </row>
    <row r="3195" spans="1:31" x14ac:dyDescent="0.25">
      <c r="A3195">
        <v>2019</v>
      </c>
      <c r="B3195">
        <v>3</v>
      </c>
      <c r="C3195">
        <v>23</v>
      </c>
      <c r="D3195">
        <v>1</v>
      </c>
      <c r="E3195">
        <v>1</v>
      </c>
      <c r="F3195">
        <v>0</v>
      </c>
      <c r="G3195">
        <v>4963322</v>
      </c>
      <c r="H3195" t="s">
        <v>1396</v>
      </c>
      <c r="I3195" t="s">
        <v>1322</v>
      </c>
      <c r="J3195" t="s">
        <v>1257</v>
      </c>
      <c r="K3195">
        <f>O3195+O3196+O3197+O3198+O3199+O3200+O3201</f>
        <v>3014545</v>
      </c>
      <c r="L3195">
        <v>144</v>
      </c>
      <c r="M3195">
        <v>30</v>
      </c>
      <c r="N3195" t="s">
        <v>1176</v>
      </c>
      <c r="O3195">
        <v>2400000</v>
      </c>
      <c r="P3195">
        <v>2181818</v>
      </c>
      <c r="Q3195" t="s">
        <v>1258</v>
      </c>
      <c r="T3195" t="s">
        <v>1259</v>
      </c>
      <c r="U3195" t="s">
        <v>139</v>
      </c>
      <c r="V3195" t="s">
        <v>38</v>
      </c>
      <c r="W3195" t="s">
        <v>39</v>
      </c>
      <c r="Y3195">
        <v>2018</v>
      </c>
      <c r="Z3195">
        <v>1</v>
      </c>
      <c r="AA3195" t="s">
        <v>474</v>
      </c>
      <c r="AB3195" t="s">
        <v>69</v>
      </c>
      <c r="AC3195" s="1">
        <v>43490</v>
      </c>
      <c r="AE3195" t="s">
        <v>41</v>
      </c>
    </row>
    <row r="3196" spans="1:31" x14ac:dyDescent="0.25">
      <c r="A3196">
        <v>2019</v>
      </c>
      <c r="B3196">
        <v>3</v>
      </c>
      <c r="C3196">
        <v>23</v>
      </c>
      <c r="D3196">
        <v>1</v>
      </c>
      <c r="E3196">
        <v>1</v>
      </c>
      <c r="F3196">
        <v>0</v>
      </c>
      <c r="G3196">
        <v>4963322</v>
      </c>
      <c r="H3196" t="s">
        <v>1396</v>
      </c>
      <c r="I3196" t="s">
        <v>1322</v>
      </c>
      <c r="J3196" t="s">
        <v>1257</v>
      </c>
      <c r="K3196">
        <v>0</v>
      </c>
      <c r="L3196">
        <v>144</v>
      </c>
      <c r="M3196">
        <v>30</v>
      </c>
      <c r="N3196">
        <v>0</v>
      </c>
      <c r="O3196">
        <v>0</v>
      </c>
      <c r="P3196">
        <v>0</v>
      </c>
      <c r="Q3196" t="s">
        <v>46</v>
      </c>
      <c r="T3196" t="s">
        <v>1259</v>
      </c>
      <c r="U3196" t="s">
        <v>139</v>
      </c>
      <c r="V3196" t="s">
        <v>38</v>
      </c>
      <c r="W3196" t="s">
        <v>39</v>
      </c>
      <c r="Y3196">
        <v>2018</v>
      </c>
      <c r="Z3196">
        <v>1</v>
      </c>
      <c r="AA3196" t="s">
        <v>474</v>
      </c>
      <c r="AB3196" t="s">
        <v>69</v>
      </c>
      <c r="AC3196" s="1">
        <v>43490</v>
      </c>
      <c r="AE3196" t="s">
        <v>41</v>
      </c>
    </row>
    <row r="3197" spans="1:31" x14ac:dyDescent="0.25">
      <c r="A3197">
        <v>2019</v>
      </c>
      <c r="B3197">
        <v>3</v>
      </c>
      <c r="C3197">
        <v>23</v>
      </c>
      <c r="D3197">
        <v>1</v>
      </c>
      <c r="E3197">
        <v>1</v>
      </c>
      <c r="F3197">
        <v>0</v>
      </c>
      <c r="G3197">
        <v>4963322</v>
      </c>
      <c r="H3197" t="s">
        <v>1396</v>
      </c>
      <c r="I3197" t="s">
        <v>1322</v>
      </c>
      <c r="J3197" t="s">
        <v>1257</v>
      </c>
      <c r="K3197">
        <v>0</v>
      </c>
      <c r="L3197">
        <v>144</v>
      </c>
      <c r="M3197">
        <v>30</v>
      </c>
      <c r="N3197">
        <v>0</v>
      </c>
      <c r="O3197">
        <v>0</v>
      </c>
      <c r="P3197">
        <v>0</v>
      </c>
      <c r="Q3197" t="s">
        <v>1170</v>
      </c>
      <c r="T3197" t="s">
        <v>1259</v>
      </c>
      <c r="U3197" t="s">
        <v>139</v>
      </c>
      <c r="V3197" t="s">
        <v>38</v>
      </c>
      <c r="W3197" t="s">
        <v>39</v>
      </c>
      <c r="Y3197">
        <v>2018</v>
      </c>
      <c r="Z3197">
        <v>1</v>
      </c>
      <c r="AA3197" t="s">
        <v>474</v>
      </c>
      <c r="AB3197" t="s">
        <v>69</v>
      </c>
      <c r="AC3197" s="1">
        <v>43490</v>
      </c>
      <c r="AE3197" t="s">
        <v>41</v>
      </c>
    </row>
    <row r="3198" spans="1:31" x14ac:dyDescent="0.25">
      <c r="A3198">
        <v>2019</v>
      </c>
      <c r="B3198">
        <v>3</v>
      </c>
      <c r="C3198">
        <v>23</v>
      </c>
      <c r="D3198">
        <v>1</v>
      </c>
      <c r="E3198">
        <v>1</v>
      </c>
      <c r="F3198">
        <v>0</v>
      </c>
      <c r="G3198">
        <v>4963322</v>
      </c>
      <c r="H3198" t="s">
        <v>1396</v>
      </c>
      <c r="I3198" t="s">
        <v>1322</v>
      </c>
      <c r="J3198" t="s">
        <v>1257</v>
      </c>
      <c r="K3198">
        <v>0</v>
      </c>
      <c r="L3198">
        <v>144</v>
      </c>
      <c r="M3198">
        <v>30</v>
      </c>
      <c r="N3198">
        <v>0</v>
      </c>
      <c r="O3198">
        <v>494545</v>
      </c>
      <c r="P3198">
        <v>494545</v>
      </c>
      <c r="Q3198" t="s">
        <v>1171</v>
      </c>
      <c r="T3198" t="s">
        <v>1259</v>
      </c>
      <c r="U3198" t="s">
        <v>139</v>
      </c>
      <c r="V3198" t="s">
        <v>38</v>
      </c>
      <c r="W3198" t="s">
        <v>39</v>
      </c>
      <c r="Y3198">
        <v>2018</v>
      </c>
      <c r="Z3198">
        <v>1</v>
      </c>
      <c r="AA3198" t="s">
        <v>474</v>
      </c>
      <c r="AB3198" t="s">
        <v>69</v>
      </c>
      <c r="AC3198" s="1">
        <v>43490</v>
      </c>
      <c r="AE3198" t="s">
        <v>41</v>
      </c>
    </row>
    <row r="3199" spans="1:31" x14ac:dyDescent="0.25">
      <c r="A3199">
        <v>2019</v>
      </c>
      <c r="B3199">
        <v>3</v>
      </c>
      <c r="C3199">
        <v>23</v>
      </c>
      <c r="D3199">
        <v>1</v>
      </c>
      <c r="E3199">
        <v>1</v>
      </c>
      <c r="F3199">
        <v>0</v>
      </c>
      <c r="G3199">
        <v>4963322</v>
      </c>
      <c r="H3199" t="s">
        <v>1396</v>
      </c>
      <c r="I3199" t="s">
        <v>1322</v>
      </c>
      <c r="J3199" t="s">
        <v>1257</v>
      </c>
      <c r="K3199">
        <v>0</v>
      </c>
      <c r="L3199">
        <v>144</v>
      </c>
      <c r="M3199">
        <v>30</v>
      </c>
      <c r="N3199">
        <v>0</v>
      </c>
      <c r="O3199">
        <v>120000</v>
      </c>
      <c r="P3199">
        <v>109091</v>
      </c>
      <c r="Q3199" t="s">
        <v>1172</v>
      </c>
      <c r="T3199" t="s">
        <v>1259</v>
      </c>
      <c r="U3199" t="s">
        <v>139</v>
      </c>
      <c r="V3199" t="s">
        <v>38</v>
      </c>
      <c r="W3199" t="s">
        <v>39</v>
      </c>
      <c r="Y3199">
        <v>2018</v>
      </c>
      <c r="Z3199">
        <v>1</v>
      </c>
      <c r="AA3199" t="s">
        <v>474</v>
      </c>
      <c r="AB3199" t="s">
        <v>69</v>
      </c>
      <c r="AC3199" s="1">
        <v>43490</v>
      </c>
      <c r="AE3199" t="s">
        <v>41</v>
      </c>
    </row>
    <row r="3200" spans="1:31" x14ac:dyDescent="0.25">
      <c r="A3200">
        <v>2019</v>
      </c>
      <c r="B3200">
        <v>3</v>
      </c>
      <c r="C3200">
        <v>23</v>
      </c>
      <c r="D3200">
        <v>1</v>
      </c>
      <c r="E3200">
        <v>1</v>
      </c>
      <c r="F3200">
        <v>0</v>
      </c>
      <c r="G3200">
        <v>4963322</v>
      </c>
      <c r="H3200" t="s">
        <v>1396</v>
      </c>
      <c r="I3200" t="s">
        <v>1322</v>
      </c>
      <c r="J3200" t="s">
        <v>1257</v>
      </c>
      <c r="K3200">
        <v>0</v>
      </c>
      <c r="L3200">
        <v>144</v>
      </c>
      <c r="M3200">
        <v>30</v>
      </c>
      <c r="N3200">
        <v>0</v>
      </c>
      <c r="O3200">
        <v>0</v>
      </c>
      <c r="P3200">
        <v>0</v>
      </c>
      <c r="Q3200" t="s">
        <v>49</v>
      </c>
      <c r="T3200" t="s">
        <v>1259</v>
      </c>
      <c r="U3200" t="s">
        <v>139</v>
      </c>
      <c r="V3200" t="s">
        <v>1059</v>
      </c>
      <c r="W3200" t="s">
        <v>39</v>
      </c>
      <c r="Y3200">
        <v>2018</v>
      </c>
      <c r="Z3200">
        <v>1</v>
      </c>
      <c r="AA3200" t="s">
        <v>474</v>
      </c>
      <c r="AB3200" t="s">
        <v>69</v>
      </c>
      <c r="AC3200" s="1">
        <v>43491</v>
      </c>
      <c r="AE3200" t="s">
        <v>41</v>
      </c>
    </row>
    <row r="3201" spans="1:31" x14ac:dyDescent="0.25">
      <c r="A3201">
        <v>2019</v>
      </c>
      <c r="B3201">
        <v>3</v>
      </c>
      <c r="C3201">
        <v>23</v>
      </c>
      <c r="D3201">
        <v>1</v>
      </c>
      <c r="E3201">
        <v>1</v>
      </c>
      <c r="F3201">
        <v>0</v>
      </c>
      <c r="G3201">
        <v>4963322</v>
      </c>
      <c r="H3201" t="s">
        <v>1396</v>
      </c>
      <c r="I3201" t="s">
        <v>1322</v>
      </c>
      <c r="J3201" t="s">
        <v>1257</v>
      </c>
      <c r="K3201">
        <v>0</v>
      </c>
      <c r="L3201">
        <v>144</v>
      </c>
      <c r="M3201">
        <v>30</v>
      </c>
      <c r="N3201">
        <v>0</v>
      </c>
      <c r="O3201">
        <v>0</v>
      </c>
      <c r="P3201">
        <v>0</v>
      </c>
      <c r="Q3201" t="s">
        <v>1261</v>
      </c>
      <c r="T3201" t="s">
        <v>1259</v>
      </c>
      <c r="U3201" t="s">
        <v>139</v>
      </c>
      <c r="V3201" t="s">
        <v>38</v>
      </c>
      <c r="W3201" t="s">
        <v>39</v>
      </c>
      <c r="Y3201">
        <v>2018</v>
      </c>
      <c r="Z3201">
        <v>1</v>
      </c>
      <c r="AA3201" t="s">
        <v>474</v>
      </c>
      <c r="AB3201" t="s">
        <v>69</v>
      </c>
      <c r="AC3201" s="1">
        <v>43490</v>
      </c>
      <c r="AE3201" t="s">
        <v>41</v>
      </c>
    </row>
    <row r="3202" spans="1:31" x14ac:dyDescent="0.25">
      <c r="A3202">
        <v>2019</v>
      </c>
      <c r="B3202">
        <v>3</v>
      </c>
      <c r="C3202">
        <v>23</v>
      </c>
      <c r="D3202">
        <v>1</v>
      </c>
      <c r="E3202">
        <v>1</v>
      </c>
      <c r="F3202">
        <v>0</v>
      </c>
      <c r="G3202">
        <v>5096395</v>
      </c>
      <c r="H3202" t="s">
        <v>1397</v>
      </c>
      <c r="I3202" t="s">
        <v>1398</v>
      </c>
      <c r="J3202" t="s">
        <v>1257</v>
      </c>
      <c r="K3202">
        <f>O3202+O3203+O3204+O3205+O3206+O3207+O3208</f>
        <v>5000000</v>
      </c>
      <c r="L3202">
        <v>145</v>
      </c>
      <c r="M3202">
        <v>30</v>
      </c>
      <c r="N3202" t="s">
        <v>1176</v>
      </c>
      <c r="O3202">
        <v>5000000</v>
      </c>
      <c r="P3202">
        <v>4863636</v>
      </c>
      <c r="Q3202" t="s">
        <v>1284</v>
      </c>
      <c r="T3202" t="s">
        <v>1285</v>
      </c>
      <c r="U3202" t="s">
        <v>1429</v>
      </c>
      <c r="V3202" t="s">
        <v>38</v>
      </c>
      <c r="W3202" t="s">
        <v>39</v>
      </c>
      <c r="Y3202">
        <v>2016</v>
      </c>
      <c r="Z3202">
        <v>1</v>
      </c>
      <c r="AA3202" t="s">
        <v>1399</v>
      </c>
      <c r="AB3202" t="s">
        <v>1400</v>
      </c>
      <c r="AC3202" s="1">
        <v>43490</v>
      </c>
      <c r="AE3202" t="s">
        <v>41</v>
      </c>
    </row>
    <row r="3203" spans="1:31" x14ac:dyDescent="0.25">
      <c r="A3203">
        <v>2019</v>
      </c>
      <c r="B3203">
        <v>3</v>
      </c>
      <c r="C3203">
        <v>23</v>
      </c>
      <c r="D3203">
        <v>1</v>
      </c>
      <c r="E3203">
        <v>1</v>
      </c>
      <c r="F3203">
        <v>0</v>
      </c>
      <c r="G3203">
        <v>5096395</v>
      </c>
      <c r="H3203" t="s">
        <v>1397</v>
      </c>
      <c r="I3203" t="s">
        <v>1398</v>
      </c>
      <c r="J3203" t="s">
        <v>1257</v>
      </c>
      <c r="K3203">
        <v>0</v>
      </c>
      <c r="L3203">
        <v>145</v>
      </c>
      <c r="M3203">
        <v>30</v>
      </c>
      <c r="N3203">
        <v>0</v>
      </c>
      <c r="O3203">
        <v>0</v>
      </c>
      <c r="P3203">
        <v>0</v>
      </c>
      <c r="Q3203" t="s">
        <v>46</v>
      </c>
      <c r="T3203" t="s">
        <v>1285</v>
      </c>
      <c r="U3203" t="s">
        <v>1429</v>
      </c>
      <c r="V3203" t="s">
        <v>38</v>
      </c>
      <c r="W3203" t="s">
        <v>39</v>
      </c>
      <c r="Y3203">
        <v>2016</v>
      </c>
      <c r="Z3203">
        <v>1</v>
      </c>
      <c r="AA3203" t="s">
        <v>1399</v>
      </c>
      <c r="AB3203" t="s">
        <v>1400</v>
      </c>
      <c r="AC3203" s="1">
        <v>43490</v>
      </c>
      <c r="AE3203" t="s">
        <v>41</v>
      </c>
    </row>
    <row r="3204" spans="1:31" x14ac:dyDescent="0.25">
      <c r="A3204">
        <v>2019</v>
      </c>
      <c r="B3204">
        <v>3</v>
      </c>
      <c r="C3204">
        <v>23</v>
      </c>
      <c r="D3204">
        <v>1</v>
      </c>
      <c r="E3204">
        <v>1</v>
      </c>
      <c r="F3204">
        <v>0</v>
      </c>
      <c r="G3204">
        <v>5096395</v>
      </c>
      <c r="H3204" t="s">
        <v>1397</v>
      </c>
      <c r="I3204" t="s">
        <v>1398</v>
      </c>
      <c r="J3204" t="s">
        <v>1257</v>
      </c>
      <c r="K3204">
        <v>0</v>
      </c>
      <c r="L3204">
        <v>145</v>
      </c>
      <c r="M3204">
        <v>30</v>
      </c>
      <c r="N3204">
        <v>0</v>
      </c>
      <c r="O3204">
        <v>0</v>
      </c>
      <c r="P3204">
        <v>0</v>
      </c>
      <c r="Q3204" t="s">
        <v>1170</v>
      </c>
      <c r="T3204" t="s">
        <v>1285</v>
      </c>
      <c r="U3204" t="s">
        <v>1429</v>
      </c>
      <c r="V3204" t="s">
        <v>38</v>
      </c>
      <c r="W3204" t="s">
        <v>39</v>
      </c>
      <c r="Y3204">
        <v>2016</v>
      </c>
      <c r="Z3204">
        <v>1</v>
      </c>
      <c r="AA3204" t="s">
        <v>1399</v>
      </c>
      <c r="AB3204" t="s">
        <v>1400</v>
      </c>
      <c r="AC3204" s="1">
        <v>43490</v>
      </c>
      <c r="AE3204" t="s">
        <v>41</v>
      </c>
    </row>
    <row r="3205" spans="1:31" x14ac:dyDescent="0.25">
      <c r="A3205">
        <v>2019</v>
      </c>
      <c r="B3205">
        <v>3</v>
      </c>
      <c r="C3205">
        <v>23</v>
      </c>
      <c r="D3205">
        <v>1</v>
      </c>
      <c r="E3205">
        <v>1</v>
      </c>
      <c r="F3205">
        <v>0</v>
      </c>
      <c r="G3205">
        <v>5096395</v>
      </c>
      <c r="H3205" t="s">
        <v>1397</v>
      </c>
      <c r="I3205" t="s">
        <v>1398</v>
      </c>
      <c r="J3205" t="s">
        <v>1257</v>
      </c>
      <c r="K3205">
        <v>0</v>
      </c>
      <c r="L3205">
        <v>145</v>
      </c>
      <c r="M3205">
        <v>30</v>
      </c>
      <c r="N3205">
        <v>0</v>
      </c>
      <c r="O3205">
        <v>0</v>
      </c>
      <c r="P3205">
        <v>0</v>
      </c>
      <c r="Q3205" t="s">
        <v>1171</v>
      </c>
      <c r="T3205" t="s">
        <v>1285</v>
      </c>
      <c r="U3205" t="s">
        <v>1429</v>
      </c>
      <c r="V3205" t="s">
        <v>38</v>
      </c>
      <c r="W3205" t="s">
        <v>39</v>
      </c>
      <c r="Y3205">
        <v>2016</v>
      </c>
      <c r="Z3205">
        <v>1</v>
      </c>
      <c r="AA3205" t="s">
        <v>1399</v>
      </c>
      <c r="AB3205" t="s">
        <v>1400</v>
      </c>
      <c r="AC3205" s="1">
        <v>43490</v>
      </c>
      <c r="AE3205" t="s">
        <v>41</v>
      </c>
    </row>
    <row r="3206" spans="1:31" x14ac:dyDescent="0.25">
      <c r="A3206">
        <v>2019</v>
      </c>
      <c r="B3206">
        <v>3</v>
      </c>
      <c r="C3206">
        <v>23</v>
      </c>
      <c r="D3206">
        <v>1</v>
      </c>
      <c r="E3206">
        <v>1</v>
      </c>
      <c r="F3206">
        <v>0</v>
      </c>
      <c r="G3206">
        <v>5096395</v>
      </c>
      <c r="H3206" t="s">
        <v>1397</v>
      </c>
      <c r="I3206" t="s">
        <v>1398</v>
      </c>
      <c r="J3206" t="s">
        <v>1257</v>
      </c>
      <c r="K3206">
        <v>0</v>
      </c>
      <c r="L3206">
        <v>145</v>
      </c>
      <c r="M3206">
        <v>30</v>
      </c>
      <c r="N3206">
        <v>0</v>
      </c>
      <c r="O3206">
        <v>0</v>
      </c>
      <c r="P3206">
        <v>0</v>
      </c>
      <c r="Q3206" t="s">
        <v>1172</v>
      </c>
      <c r="T3206" t="s">
        <v>1285</v>
      </c>
      <c r="U3206" t="s">
        <v>1429</v>
      </c>
      <c r="V3206" t="s">
        <v>38</v>
      </c>
      <c r="W3206" t="s">
        <v>39</v>
      </c>
      <c r="Y3206">
        <v>2016</v>
      </c>
      <c r="Z3206">
        <v>1</v>
      </c>
      <c r="AA3206" t="s">
        <v>1399</v>
      </c>
      <c r="AB3206" t="s">
        <v>1400</v>
      </c>
      <c r="AC3206" s="1">
        <v>43490</v>
      </c>
      <c r="AE3206" t="s">
        <v>41</v>
      </c>
    </row>
    <row r="3207" spans="1:31" x14ac:dyDescent="0.25">
      <c r="A3207">
        <v>2019</v>
      </c>
      <c r="B3207">
        <v>3</v>
      </c>
      <c r="C3207">
        <v>23</v>
      </c>
      <c r="D3207">
        <v>1</v>
      </c>
      <c r="E3207">
        <v>1</v>
      </c>
      <c r="F3207">
        <v>0</v>
      </c>
      <c r="G3207">
        <v>5096395</v>
      </c>
      <c r="H3207" t="s">
        <v>1397</v>
      </c>
      <c r="I3207" t="s">
        <v>1398</v>
      </c>
      <c r="J3207" t="s">
        <v>1257</v>
      </c>
      <c r="K3207">
        <v>0</v>
      </c>
      <c r="L3207">
        <v>232</v>
      </c>
      <c r="M3207">
        <v>30</v>
      </c>
      <c r="N3207">
        <v>0</v>
      </c>
      <c r="O3207">
        <v>0</v>
      </c>
      <c r="P3207">
        <v>0</v>
      </c>
      <c r="Q3207" t="s">
        <v>49</v>
      </c>
      <c r="T3207" t="s">
        <v>1285</v>
      </c>
      <c r="U3207" t="s">
        <v>1429</v>
      </c>
      <c r="V3207" t="s">
        <v>38</v>
      </c>
      <c r="W3207" t="s">
        <v>39</v>
      </c>
      <c r="Y3207">
        <v>2016</v>
      </c>
      <c r="Z3207">
        <v>1</v>
      </c>
      <c r="AA3207" t="s">
        <v>1399</v>
      </c>
      <c r="AB3207" t="s">
        <v>1400</v>
      </c>
      <c r="AC3207" s="1">
        <v>43490</v>
      </c>
      <c r="AE3207" t="s">
        <v>41</v>
      </c>
    </row>
    <row r="3208" spans="1:31" x14ac:dyDescent="0.25">
      <c r="A3208">
        <v>2019</v>
      </c>
      <c r="B3208">
        <v>3</v>
      </c>
      <c r="C3208">
        <v>23</v>
      </c>
      <c r="D3208">
        <v>1</v>
      </c>
      <c r="E3208">
        <v>1</v>
      </c>
      <c r="F3208">
        <v>0</v>
      </c>
      <c r="G3208">
        <v>5096395</v>
      </c>
      <c r="H3208" t="s">
        <v>1397</v>
      </c>
      <c r="I3208" t="s">
        <v>1398</v>
      </c>
      <c r="J3208" t="s">
        <v>1257</v>
      </c>
      <c r="K3208">
        <v>0</v>
      </c>
      <c r="L3208">
        <v>145</v>
      </c>
      <c r="M3208">
        <v>30</v>
      </c>
      <c r="N3208">
        <v>0</v>
      </c>
      <c r="O3208">
        <v>0</v>
      </c>
      <c r="P3208">
        <v>0</v>
      </c>
      <c r="Q3208" t="s">
        <v>1288</v>
      </c>
      <c r="T3208" t="s">
        <v>1285</v>
      </c>
      <c r="U3208" t="s">
        <v>1429</v>
      </c>
      <c r="V3208" t="s">
        <v>38</v>
      </c>
      <c r="W3208" t="s">
        <v>39</v>
      </c>
      <c r="Y3208">
        <v>2016</v>
      </c>
      <c r="Z3208">
        <v>1</v>
      </c>
      <c r="AA3208" t="s">
        <v>1399</v>
      </c>
      <c r="AB3208" t="s">
        <v>1400</v>
      </c>
      <c r="AC3208" s="1">
        <v>43490</v>
      </c>
      <c r="AE3208" t="s">
        <v>41</v>
      </c>
    </row>
    <row r="3209" spans="1:31" x14ac:dyDescent="0.25">
      <c r="A3209">
        <v>2019</v>
      </c>
      <c r="B3209">
        <v>3</v>
      </c>
      <c r="C3209">
        <v>23</v>
      </c>
      <c r="D3209">
        <v>1</v>
      </c>
      <c r="E3209">
        <v>1</v>
      </c>
      <c r="F3209">
        <v>0</v>
      </c>
      <c r="G3209">
        <v>5113865</v>
      </c>
      <c r="H3209" t="s">
        <v>1401</v>
      </c>
      <c r="I3209" t="s">
        <v>1402</v>
      </c>
      <c r="J3209" t="s">
        <v>1257</v>
      </c>
      <c r="K3209">
        <f>O3209+O3210+O3211+O3212+O3213+O3214+O3215</f>
        <v>6000000</v>
      </c>
      <c r="L3209">
        <v>145</v>
      </c>
      <c r="M3209">
        <v>30</v>
      </c>
      <c r="N3209" t="s">
        <v>1176</v>
      </c>
      <c r="O3209">
        <v>6000000</v>
      </c>
      <c r="P3209">
        <v>5836363</v>
      </c>
      <c r="Q3209" t="s">
        <v>1284</v>
      </c>
      <c r="T3209" t="s">
        <v>1285</v>
      </c>
      <c r="U3209" t="s">
        <v>54</v>
      </c>
      <c r="V3209" t="s">
        <v>1067</v>
      </c>
      <c r="W3209" t="s">
        <v>39</v>
      </c>
      <c r="Y3209">
        <v>2018</v>
      </c>
      <c r="Z3209">
        <v>1</v>
      </c>
      <c r="AA3209" t="s">
        <v>1403</v>
      </c>
      <c r="AB3209" t="s">
        <v>1404</v>
      </c>
      <c r="AC3209" s="1">
        <v>43490</v>
      </c>
      <c r="AE3209" t="s">
        <v>41</v>
      </c>
    </row>
    <row r="3210" spans="1:31" x14ac:dyDescent="0.25">
      <c r="A3210">
        <v>2019</v>
      </c>
      <c r="B3210">
        <v>3</v>
      </c>
      <c r="C3210">
        <v>23</v>
      </c>
      <c r="D3210">
        <v>1</v>
      </c>
      <c r="E3210">
        <v>1</v>
      </c>
      <c r="F3210">
        <v>0</v>
      </c>
      <c r="G3210">
        <v>5113865</v>
      </c>
      <c r="H3210" t="s">
        <v>1401</v>
      </c>
      <c r="I3210" t="s">
        <v>1402</v>
      </c>
      <c r="J3210" t="s">
        <v>1257</v>
      </c>
      <c r="K3210">
        <v>0</v>
      </c>
      <c r="L3210">
        <v>145</v>
      </c>
      <c r="M3210">
        <v>30</v>
      </c>
      <c r="N3210">
        <v>0</v>
      </c>
      <c r="O3210">
        <v>0</v>
      </c>
      <c r="P3210">
        <v>0</v>
      </c>
      <c r="Q3210" t="s">
        <v>46</v>
      </c>
      <c r="T3210" t="s">
        <v>1285</v>
      </c>
      <c r="U3210" t="s">
        <v>54</v>
      </c>
      <c r="V3210" t="s">
        <v>1067</v>
      </c>
      <c r="W3210" t="s">
        <v>39</v>
      </c>
      <c r="Y3210">
        <v>2018</v>
      </c>
      <c r="Z3210">
        <v>1</v>
      </c>
      <c r="AA3210" t="s">
        <v>1403</v>
      </c>
      <c r="AB3210" t="s">
        <v>1404</v>
      </c>
      <c r="AC3210" s="1">
        <v>43490</v>
      </c>
      <c r="AE3210" t="s">
        <v>41</v>
      </c>
    </row>
    <row r="3211" spans="1:31" x14ac:dyDescent="0.25">
      <c r="A3211">
        <v>2019</v>
      </c>
      <c r="B3211">
        <v>3</v>
      </c>
      <c r="C3211">
        <v>23</v>
      </c>
      <c r="D3211">
        <v>1</v>
      </c>
      <c r="E3211">
        <v>1</v>
      </c>
      <c r="F3211">
        <v>0</v>
      </c>
      <c r="G3211">
        <v>5113865</v>
      </c>
      <c r="H3211" t="s">
        <v>1401</v>
      </c>
      <c r="I3211" t="s">
        <v>1402</v>
      </c>
      <c r="J3211" t="s">
        <v>1257</v>
      </c>
      <c r="K3211">
        <v>0</v>
      </c>
      <c r="L3211">
        <v>145</v>
      </c>
      <c r="M3211">
        <v>30</v>
      </c>
      <c r="N3211">
        <v>0</v>
      </c>
      <c r="O3211">
        <v>0</v>
      </c>
      <c r="P3211">
        <v>0</v>
      </c>
      <c r="Q3211" t="s">
        <v>1170</v>
      </c>
      <c r="T3211" t="s">
        <v>1285</v>
      </c>
      <c r="U3211" t="s">
        <v>54</v>
      </c>
      <c r="V3211" t="s">
        <v>1067</v>
      </c>
      <c r="W3211" t="s">
        <v>39</v>
      </c>
      <c r="Y3211">
        <v>2018</v>
      </c>
      <c r="Z3211">
        <v>1</v>
      </c>
      <c r="AA3211" t="s">
        <v>1403</v>
      </c>
      <c r="AB3211" t="s">
        <v>1404</v>
      </c>
      <c r="AC3211" s="1">
        <v>43490</v>
      </c>
      <c r="AE3211" t="s">
        <v>41</v>
      </c>
    </row>
    <row r="3212" spans="1:31" x14ac:dyDescent="0.25">
      <c r="A3212">
        <v>2019</v>
      </c>
      <c r="B3212">
        <v>3</v>
      </c>
      <c r="C3212">
        <v>23</v>
      </c>
      <c r="D3212">
        <v>1</v>
      </c>
      <c r="E3212">
        <v>1</v>
      </c>
      <c r="F3212">
        <v>0</v>
      </c>
      <c r="G3212">
        <v>5113865</v>
      </c>
      <c r="H3212" t="s">
        <v>1401</v>
      </c>
      <c r="I3212" t="s">
        <v>1402</v>
      </c>
      <c r="J3212" t="s">
        <v>1257</v>
      </c>
      <c r="K3212">
        <v>0</v>
      </c>
      <c r="L3212">
        <v>145</v>
      </c>
      <c r="M3212">
        <v>30</v>
      </c>
      <c r="N3212">
        <v>0</v>
      </c>
      <c r="O3212">
        <v>0</v>
      </c>
      <c r="P3212">
        <v>0</v>
      </c>
      <c r="Q3212" t="s">
        <v>1171</v>
      </c>
      <c r="T3212" t="s">
        <v>1285</v>
      </c>
      <c r="U3212" t="s">
        <v>54</v>
      </c>
      <c r="V3212" t="s">
        <v>1067</v>
      </c>
      <c r="W3212" t="s">
        <v>39</v>
      </c>
      <c r="Y3212">
        <v>2018</v>
      </c>
      <c r="Z3212">
        <v>1</v>
      </c>
      <c r="AA3212" t="s">
        <v>1403</v>
      </c>
      <c r="AB3212" t="s">
        <v>1404</v>
      </c>
      <c r="AC3212" s="1">
        <v>43490</v>
      </c>
      <c r="AE3212" t="s">
        <v>41</v>
      </c>
    </row>
    <row r="3213" spans="1:31" x14ac:dyDescent="0.25">
      <c r="A3213">
        <v>2019</v>
      </c>
      <c r="B3213">
        <v>3</v>
      </c>
      <c r="C3213">
        <v>23</v>
      </c>
      <c r="D3213">
        <v>1</v>
      </c>
      <c r="E3213">
        <v>1</v>
      </c>
      <c r="F3213">
        <v>0</v>
      </c>
      <c r="G3213">
        <v>5113865</v>
      </c>
      <c r="H3213" t="s">
        <v>1401</v>
      </c>
      <c r="I3213" t="s">
        <v>1402</v>
      </c>
      <c r="J3213" t="s">
        <v>1257</v>
      </c>
      <c r="K3213">
        <v>0</v>
      </c>
      <c r="L3213">
        <v>145</v>
      </c>
      <c r="M3213">
        <v>30</v>
      </c>
      <c r="N3213">
        <v>0</v>
      </c>
      <c r="O3213">
        <v>0</v>
      </c>
      <c r="P3213">
        <v>0</v>
      </c>
      <c r="Q3213" t="s">
        <v>1172</v>
      </c>
      <c r="T3213" t="s">
        <v>1285</v>
      </c>
      <c r="U3213" t="s">
        <v>54</v>
      </c>
      <c r="V3213" t="s">
        <v>1067</v>
      </c>
      <c r="W3213" t="s">
        <v>39</v>
      </c>
      <c r="Y3213">
        <v>2018</v>
      </c>
      <c r="Z3213">
        <v>1</v>
      </c>
      <c r="AA3213" t="s">
        <v>1403</v>
      </c>
      <c r="AB3213" t="s">
        <v>1404</v>
      </c>
      <c r="AC3213" s="1">
        <v>43490</v>
      </c>
      <c r="AE3213" t="s">
        <v>41</v>
      </c>
    </row>
    <row r="3214" spans="1:31" x14ac:dyDescent="0.25">
      <c r="A3214">
        <v>2019</v>
      </c>
      <c r="B3214">
        <v>3</v>
      </c>
      <c r="C3214">
        <v>23</v>
      </c>
      <c r="D3214">
        <v>1</v>
      </c>
      <c r="E3214">
        <v>1</v>
      </c>
      <c r="F3214">
        <v>0</v>
      </c>
      <c r="G3214">
        <v>5113865</v>
      </c>
      <c r="H3214" t="s">
        <v>1401</v>
      </c>
      <c r="I3214" t="s">
        <v>1402</v>
      </c>
      <c r="J3214" t="s">
        <v>1257</v>
      </c>
      <c r="K3214">
        <v>0</v>
      </c>
      <c r="L3214">
        <v>232</v>
      </c>
      <c r="M3214">
        <v>30</v>
      </c>
      <c r="N3214">
        <v>0</v>
      </c>
      <c r="O3214">
        <v>0</v>
      </c>
      <c r="P3214">
        <v>0</v>
      </c>
      <c r="Q3214" t="s">
        <v>49</v>
      </c>
      <c r="T3214" t="s">
        <v>1285</v>
      </c>
      <c r="U3214" t="s">
        <v>54</v>
      </c>
      <c r="V3214" t="s">
        <v>1067</v>
      </c>
      <c r="W3214" t="s">
        <v>39</v>
      </c>
      <c r="Y3214">
        <v>2018</v>
      </c>
      <c r="Z3214">
        <v>1</v>
      </c>
      <c r="AA3214" t="s">
        <v>1403</v>
      </c>
      <c r="AB3214" t="s">
        <v>1404</v>
      </c>
      <c r="AC3214" s="1">
        <v>43490</v>
      </c>
      <c r="AE3214" t="s">
        <v>41</v>
      </c>
    </row>
    <row r="3215" spans="1:31" x14ac:dyDescent="0.25">
      <c r="A3215">
        <v>2019</v>
      </c>
      <c r="B3215">
        <v>3</v>
      </c>
      <c r="C3215">
        <v>23</v>
      </c>
      <c r="D3215">
        <v>1</v>
      </c>
      <c r="E3215">
        <v>1</v>
      </c>
      <c r="F3215">
        <v>0</v>
      </c>
      <c r="G3215">
        <v>5113865</v>
      </c>
      <c r="H3215" t="s">
        <v>1401</v>
      </c>
      <c r="I3215" t="s">
        <v>1402</v>
      </c>
      <c r="J3215" t="s">
        <v>1257</v>
      </c>
      <c r="K3215">
        <v>0</v>
      </c>
      <c r="L3215">
        <v>145</v>
      </c>
      <c r="M3215">
        <v>30</v>
      </c>
      <c r="N3215">
        <v>0</v>
      </c>
      <c r="O3215">
        <v>0</v>
      </c>
      <c r="P3215">
        <v>0</v>
      </c>
      <c r="Q3215" t="s">
        <v>1288</v>
      </c>
      <c r="T3215" t="s">
        <v>1285</v>
      </c>
      <c r="U3215" t="s">
        <v>54</v>
      </c>
      <c r="V3215" t="s">
        <v>1067</v>
      </c>
      <c r="W3215" t="s">
        <v>39</v>
      </c>
      <c r="Y3215">
        <v>2018</v>
      </c>
      <c r="Z3215">
        <v>1</v>
      </c>
      <c r="AA3215" t="s">
        <v>1403</v>
      </c>
      <c r="AB3215" t="s">
        <v>1404</v>
      </c>
      <c r="AC3215" s="1">
        <v>43490</v>
      </c>
      <c r="AE3215" t="s">
        <v>41</v>
      </c>
    </row>
    <row r="3216" spans="1:31" x14ac:dyDescent="0.25">
      <c r="A3216">
        <v>2019</v>
      </c>
      <c r="B3216">
        <v>3</v>
      </c>
      <c r="C3216">
        <v>23</v>
      </c>
      <c r="D3216">
        <v>1</v>
      </c>
      <c r="E3216">
        <v>1</v>
      </c>
      <c r="F3216">
        <v>0</v>
      </c>
      <c r="G3216">
        <v>5310053</v>
      </c>
      <c r="H3216" t="s">
        <v>1405</v>
      </c>
      <c r="I3216" t="s">
        <v>1406</v>
      </c>
      <c r="J3216" t="s">
        <v>1257</v>
      </c>
      <c r="K3216">
        <f>O3216+O3217+O3218+O3219+O3220+O3221+O3222</f>
        <v>4110237</v>
      </c>
      <c r="L3216">
        <v>145</v>
      </c>
      <c r="M3216">
        <v>30</v>
      </c>
      <c r="N3216" t="s">
        <v>1176</v>
      </c>
      <c r="O3216">
        <v>4000000</v>
      </c>
      <c r="P3216">
        <v>3890909</v>
      </c>
      <c r="Q3216" t="s">
        <v>1284</v>
      </c>
      <c r="T3216" t="s">
        <v>1285</v>
      </c>
      <c r="U3216" t="s">
        <v>1415</v>
      </c>
      <c r="V3216" t="s">
        <v>1067</v>
      </c>
      <c r="W3216" t="s">
        <v>39</v>
      </c>
      <c r="Y3216">
        <v>2018</v>
      </c>
      <c r="Z3216">
        <v>1</v>
      </c>
      <c r="AA3216" t="s">
        <v>1407</v>
      </c>
      <c r="AB3216" t="s">
        <v>1408</v>
      </c>
      <c r="AC3216" s="1">
        <v>43490</v>
      </c>
      <c r="AE3216" t="s">
        <v>41</v>
      </c>
    </row>
    <row r="3217" spans="1:31" x14ac:dyDescent="0.25">
      <c r="A3217">
        <v>2019</v>
      </c>
      <c r="B3217">
        <v>3</v>
      </c>
      <c r="C3217">
        <v>23</v>
      </c>
      <c r="D3217">
        <v>1</v>
      </c>
      <c r="E3217">
        <v>1</v>
      </c>
      <c r="F3217">
        <v>0</v>
      </c>
      <c r="G3217">
        <v>5310053</v>
      </c>
      <c r="H3217" t="s">
        <v>1405</v>
      </c>
      <c r="I3217" t="s">
        <v>1406</v>
      </c>
      <c r="J3217" t="s">
        <v>1257</v>
      </c>
      <c r="K3217">
        <v>0</v>
      </c>
      <c r="L3217">
        <v>145</v>
      </c>
      <c r="M3217">
        <v>30</v>
      </c>
      <c r="N3217">
        <v>0</v>
      </c>
      <c r="O3217">
        <v>0</v>
      </c>
      <c r="P3217">
        <v>0</v>
      </c>
      <c r="Q3217" t="s">
        <v>46</v>
      </c>
      <c r="T3217" t="s">
        <v>1285</v>
      </c>
      <c r="U3217" t="s">
        <v>1415</v>
      </c>
      <c r="V3217" t="s">
        <v>1067</v>
      </c>
      <c r="W3217" t="s">
        <v>39</v>
      </c>
      <c r="Y3217">
        <v>2018</v>
      </c>
      <c r="Z3217">
        <v>1</v>
      </c>
      <c r="AA3217" t="s">
        <v>1407</v>
      </c>
      <c r="AB3217" t="s">
        <v>1408</v>
      </c>
      <c r="AC3217" s="1">
        <v>43490</v>
      </c>
      <c r="AE3217" t="s">
        <v>41</v>
      </c>
    </row>
    <row r="3218" spans="1:31" x14ac:dyDescent="0.25">
      <c r="A3218">
        <v>2019</v>
      </c>
      <c r="B3218">
        <v>3</v>
      </c>
      <c r="C3218">
        <v>23</v>
      </c>
      <c r="D3218">
        <v>1</v>
      </c>
      <c r="E3218">
        <v>1</v>
      </c>
      <c r="F3218">
        <v>0</v>
      </c>
      <c r="G3218">
        <v>5310053</v>
      </c>
      <c r="H3218" t="s">
        <v>1405</v>
      </c>
      <c r="I3218" t="s">
        <v>1406</v>
      </c>
      <c r="J3218" t="s">
        <v>1257</v>
      </c>
      <c r="K3218">
        <v>0</v>
      </c>
      <c r="L3218">
        <v>145</v>
      </c>
      <c r="M3218">
        <v>30</v>
      </c>
      <c r="N3218">
        <v>0</v>
      </c>
      <c r="O3218">
        <v>0</v>
      </c>
      <c r="P3218">
        <v>0</v>
      </c>
      <c r="Q3218" t="s">
        <v>1170</v>
      </c>
      <c r="T3218" t="s">
        <v>1285</v>
      </c>
      <c r="U3218" t="s">
        <v>1415</v>
      </c>
      <c r="V3218" t="s">
        <v>1067</v>
      </c>
      <c r="W3218" t="s">
        <v>39</v>
      </c>
      <c r="Y3218">
        <v>2018</v>
      </c>
      <c r="Z3218">
        <v>1</v>
      </c>
      <c r="AA3218" t="s">
        <v>1407</v>
      </c>
      <c r="AB3218" t="s">
        <v>1408</v>
      </c>
      <c r="AC3218" s="1">
        <v>43490</v>
      </c>
      <c r="AE3218" t="s">
        <v>41</v>
      </c>
    </row>
    <row r="3219" spans="1:31" x14ac:dyDescent="0.25">
      <c r="A3219">
        <v>2019</v>
      </c>
      <c r="B3219">
        <v>3</v>
      </c>
      <c r="C3219">
        <v>23</v>
      </c>
      <c r="D3219">
        <v>1</v>
      </c>
      <c r="E3219">
        <v>1</v>
      </c>
      <c r="F3219">
        <v>0</v>
      </c>
      <c r="G3219">
        <v>5310053</v>
      </c>
      <c r="H3219" t="s">
        <v>1405</v>
      </c>
      <c r="I3219" t="s">
        <v>1406</v>
      </c>
      <c r="J3219" t="s">
        <v>1257</v>
      </c>
      <c r="K3219">
        <v>0</v>
      </c>
      <c r="L3219">
        <v>145</v>
      </c>
      <c r="M3219">
        <v>30</v>
      </c>
      <c r="N3219">
        <v>0</v>
      </c>
      <c r="O3219">
        <v>110237</v>
      </c>
      <c r="P3219">
        <v>110237</v>
      </c>
      <c r="Q3219" t="s">
        <v>1171</v>
      </c>
      <c r="T3219" t="s">
        <v>1285</v>
      </c>
      <c r="U3219" t="s">
        <v>1415</v>
      </c>
      <c r="V3219" t="s">
        <v>1067</v>
      </c>
      <c r="W3219" t="s">
        <v>39</v>
      </c>
      <c r="Y3219">
        <v>2018</v>
      </c>
      <c r="Z3219">
        <v>1</v>
      </c>
      <c r="AA3219" t="s">
        <v>1407</v>
      </c>
      <c r="AB3219" t="s">
        <v>1408</v>
      </c>
      <c r="AC3219" s="1">
        <v>43490</v>
      </c>
      <c r="AE3219" t="s">
        <v>41</v>
      </c>
    </row>
    <row r="3220" spans="1:31" x14ac:dyDescent="0.25">
      <c r="A3220">
        <v>2019</v>
      </c>
      <c r="B3220">
        <v>3</v>
      </c>
      <c r="C3220">
        <v>23</v>
      </c>
      <c r="D3220">
        <v>1</v>
      </c>
      <c r="E3220">
        <v>1</v>
      </c>
      <c r="F3220">
        <v>0</v>
      </c>
      <c r="G3220">
        <v>5310053</v>
      </c>
      <c r="H3220" t="s">
        <v>1405</v>
      </c>
      <c r="I3220" t="s">
        <v>1406</v>
      </c>
      <c r="J3220" t="s">
        <v>1257</v>
      </c>
      <c r="K3220">
        <v>0</v>
      </c>
      <c r="L3220">
        <v>145</v>
      </c>
      <c r="M3220">
        <v>30</v>
      </c>
      <c r="N3220">
        <v>0</v>
      </c>
      <c r="O3220">
        <v>0</v>
      </c>
      <c r="P3220">
        <v>0</v>
      </c>
      <c r="Q3220" t="s">
        <v>1172</v>
      </c>
      <c r="T3220" t="s">
        <v>1285</v>
      </c>
      <c r="U3220" t="s">
        <v>1415</v>
      </c>
      <c r="V3220" t="s">
        <v>1067</v>
      </c>
      <c r="W3220" t="s">
        <v>39</v>
      </c>
      <c r="Y3220">
        <v>2018</v>
      </c>
      <c r="Z3220">
        <v>1</v>
      </c>
      <c r="AA3220" t="s">
        <v>1407</v>
      </c>
      <c r="AB3220" t="s">
        <v>1408</v>
      </c>
      <c r="AC3220" s="1">
        <v>43490</v>
      </c>
      <c r="AE3220" t="s">
        <v>41</v>
      </c>
    </row>
    <row r="3221" spans="1:31" x14ac:dyDescent="0.25">
      <c r="A3221">
        <v>2019</v>
      </c>
      <c r="B3221">
        <v>3</v>
      </c>
      <c r="C3221">
        <v>23</v>
      </c>
      <c r="D3221">
        <v>1</v>
      </c>
      <c r="E3221">
        <v>1</v>
      </c>
      <c r="F3221">
        <v>0</v>
      </c>
      <c r="G3221">
        <v>5310053</v>
      </c>
      <c r="H3221" t="s">
        <v>1405</v>
      </c>
      <c r="I3221" t="s">
        <v>1406</v>
      </c>
      <c r="J3221" t="s">
        <v>1257</v>
      </c>
      <c r="K3221">
        <v>0</v>
      </c>
      <c r="L3221">
        <v>232</v>
      </c>
      <c r="M3221">
        <v>30</v>
      </c>
      <c r="N3221">
        <v>0</v>
      </c>
      <c r="O3221">
        <v>0</v>
      </c>
      <c r="P3221">
        <v>0</v>
      </c>
      <c r="Q3221" t="s">
        <v>49</v>
      </c>
      <c r="T3221" t="s">
        <v>1285</v>
      </c>
      <c r="U3221" t="s">
        <v>1415</v>
      </c>
      <c r="V3221" t="s">
        <v>1067</v>
      </c>
      <c r="W3221" t="s">
        <v>39</v>
      </c>
      <c r="Y3221">
        <v>2018</v>
      </c>
      <c r="Z3221">
        <v>1</v>
      </c>
      <c r="AA3221" t="s">
        <v>1407</v>
      </c>
      <c r="AB3221" t="s">
        <v>1408</v>
      </c>
      <c r="AC3221" s="1">
        <v>43490</v>
      </c>
      <c r="AE3221" t="s">
        <v>41</v>
      </c>
    </row>
    <row r="3222" spans="1:31" x14ac:dyDescent="0.25">
      <c r="A3222">
        <v>2019</v>
      </c>
      <c r="B3222">
        <v>3</v>
      </c>
      <c r="C3222">
        <v>23</v>
      </c>
      <c r="D3222">
        <v>1</v>
      </c>
      <c r="E3222">
        <v>1</v>
      </c>
      <c r="F3222">
        <v>0</v>
      </c>
      <c r="G3222">
        <v>5310053</v>
      </c>
      <c r="H3222" t="s">
        <v>1405</v>
      </c>
      <c r="I3222" t="s">
        <v>1406</v>
      </c>
      <c r="J3222" t="s">
        <v>1257</v>
      </c>
      <c r="K3222">
        <v>0</v>
      </c>
      <c r="L3222">
        <v>145</v>
      </c>
      <c r="M3222">
        <v>30</v>
      </c>
      <c r="N3222">
        <v>0</v>
      </c>
      <c r="O3222">
        <v>0</v>
      </c>
      <c r="P3222">
        <v>0</v>
      </c>
      <c r="Q3222" t="s">
        <v>1288</v>
      </c>
      <c r="T3222" t="s">
        <v>1285</v>
      </c>
      <c r="U3222" t="s">
        <v>1415</v>
      </c>
      <c r="V3222" t="s">
        <v>1067</v>
      </c>
      <c r="W3222" t="s">
        <v>39</v>
      </c>
      <c r="Y3222">
        <v>2018</v>
      </c>
      <c r="Z3222">
        <v>1</v>
      </c>
      <c r="AA3222" t="s">
        <v>1407</v>
      </c>
      <c r="AB3222" t="s">
        <v>1408</v>
      </c>
      <c r="AC3222" s="1">
        <v>43490</v>
      </c>
      <c r="AE3222" t="s">
        <v>41</v>
      </c>
    </row>
    <row r="3223" spans="1:31" x14ac:dyDescent="0.25">
      <c r="A3223">
        <v>2019</v>
      </c>
      <c r="B3223">
        <v>3</v>
      </c>
      <c r="C3223">
        <v>23</v>
      </c>
      <c r="D3223">
        <v>1</v>
      </c>
      <c r="E3223">
        <v>1</v>
      </c>
      <c r="F3223">
        <v>0</v>
      </c>
      <c r="G3223">
        <v>5312675</v>
      </c>
      <c r="H3223" t="s">
        <v>1409</v>
      </c>
      <c r="I3223" t="s">
        <v>1410</v>
      </c>
      <c r="J3223" t="s">
        <v>1257</v>
      </c>
      <c r="K3223">
        <f>O3223+O3224+O3225+O3226+O3227+O3228+O3229</f>
        <v>5030000</v>
      </c>
      <c r="L3223">
        <v>145</v>
      </c>
      <c r="M3223">
        <v>30</v>
      </c>
      <c r="N3223" t="s">
        <v>1176</v>
      </c>
      <c r="O3223">
        <v>3000000</v>
      </c>
      <c r="P3223">
        <v>2918181</v>
      </c>
      <c r="Q3223" t="s">
        <v>1284</v>
      </c>
      <c r="T3223" t="s">
        <v>1285</v>
      </c>
      <c r="U3223" t="s">
        <v>169</v>
      </c>
      <c r="V3223" t="s">
        <v>38</v>
      </c>
      <c r="W3223" t="s">
        <v>39</v>
      </c>
      <c r="Y3223">
        <v>2017</v>
      </c>
      <c r="Z3223">
        <v>1</v>
      </c>
      <c r="AA3223" t="s">
        <v>1411</v>
      </c>
      <c r="AB3223" t="s">
        <v>1412</v>
      </c>
      <c r="AC3223" s="1">
        <v>43490</v>
      </c>
      <c r="AE3223" t="s">
        <v>41</v>
      </c>
    </row>
    <row r="3224" spans="1:31" x14ac:dyDescent="0.25">
      <c r="A3224">
        <v>2019</v>
      </c>
      <c r="B3224">
        <v>3</v>
      </c>
      <c r="C3224">
        <v>23</v>
      </c>
      <c r="D3224">
        <v>1</v>
      </c>
      <c r="E3224">
        <v>1</v>
      </c>
      <c r="F3224">
        <v>0</v>
      </c>
      <c r="G3224">
        <v>5312675</v>
      </c>
      <c r="H3224" t="s">
        <v>1409</v>
      </c>
      <c r="I3224" t="s">
        <v>1410</v>
      </c>
      <c r="J3224" t="s">
        <v>1257</v>
      </c>
      <c r="K3224">
        <v>0</v>
      </c>
      <c r="L3224">
        <v>145</v>
      </c>
      <c r="M3224">
        <v>30</v>
      </c>
      <c r="N3224">
        <v>0</v>
      </c>
      <c r="O3224">
        <v>0</v>
      </c>
      <c r="P3224">
        <v>0</v>
      </c>
      <c r="Q3224" t="s">
        <v>46</v>
      </c>
      <c r="T3224" t="s">
        <v>1285</v>
      </c>
      <c r="U3224" t="s">
        <v>169</v>
      </c>
      <c r="V3224" t="s">
        <v>38</v>
      </c>
      <c r="W3224" t="s">
        <v>39</v>
      </c>
      <c r="Y3224">
        <v>2017</v>
      </c>
      <c r="Z3224">
        <v>1</v>
      </c>
      <c r="AA3224" t="s">
        <v>1411</v>
      </c>
      <c r="AB3224" t="s">
        <v>1412</v>
      </c>
      <c r="AC3224" s="1">
        <v>43490</v>
      </c>
      <c r="AE3224" t="s">
        <v>41</v>
      </c>
    </row>
    <row r="3225" spans="1:31" x14ac:dyDescent="0.25">
      <c r="A3225">
        <v>2019</v>
      </c>
      <c r="B3225">
        <v>3</v>
      </c>
      <c r="C3225">
        <v>23</v>
      </c>
      <c r="D3225">
        <v>1</v>
      </c>
      <c r="E3225">
        <v>1</v>
      </c>
      <c r="F3225">
        <v>0</v>
      </c>
      <c r="G3225">
        <v>5312675</v>
      </c>
      <c r="H3225" t="s">
        <v>1409</v>
      </c>
      <c r="I3225" t="s">
        <v>1410</v>
      </c>
      <c r="J3225" t="s">
        <v>1257</v>
      </c>
      <c r="K3225">
        <v>0</v>
      </c>
      <c r="L3225">
        <v>145</v>
      </c>
      <c r="M3225">
        <v>30</v>
      </c>
      <c r="N3225">
        <v>0</v>
      </c>
      <c r="O3225">
        <v>1350000</v>
      </c>
      <c r="P3225">
        <v>1313181</v>
      </c>
      <c r="Q3225" t="s">
        <v>1170</v>
      </c>
      <c r="T3225" t="s">
        <v>1285</v>
      </c>
      <c r="U3225" t="s">
        <v>169</v>
      </c>
      <c r="V3225" t="s">
        <v>38</v>
      </c>
      <c r="W3225" t="s">
        <v>39</v>
      </c>
      <c r="Y3225">
        <v>2017</v>
      </c>
      <c r="Z3225">
        <v>1</v>
      </c>
      <c r="AA3225" t="s">
        <v>1411</v>
      </c>
      <c r="AB3225" t="s">
        <v>1412</v>
      </c>
      <c r="AC3225" s="1">
        <v>43490</v>
      </c>
      <c r="AE3225" t="s">
        <v>41</v>
      </c>
    </row>
    <row r="3226" spans="1:31" x14ac:dyDescent="0.25">
      <c r="A3226">
        <v>2019</v>
      </c>
      <c r="B3226">
        <v>3</v>
      </c>
      <c r="C3226">
        <v>23</v>
      </c>
      <c r="D3226">
        <v>1</v>
      </c>
      <c r="E3226">
        <v>1</v>
      </c>
      <c r="F3226">
        <v>0</v>
      </c>
      <c r="G3226">
        <v>5312675</v>
      </c>
      <c r="H3226" t="s">
        <v>1409</v>
      </c>
      <c r="I3226" t="s">
        <v>1410</v>
      </c>
      <c r="J3226" t="s">
        <v>1257</v>
      </c>
      <c r="K3226">
        <v>0</v>
      </c>
      <c r="L3226">
        <v>145</v>
      </c>
      <c r="M3226">
        <v>30</v>
      </c>
      <c r="N3226">
        <v>0</v>
      </c>
      <c r="O3226">
        <v>680000</v>
      </c>
      <c r="P3226">
        <v>661455</v>
      </c>
      <c r="Q3226" t="s">
        <v>1171</v>
      </c>
      <c r="T3226" t="s">
        <v>1285</v>
      </c>
      <c r="U3226" t="s">
        <v>169</v>
      </c>
      <c r="V3226" t="s">
        <v>38</v>
      </c>
      <c r="W3226" t="s">
        <v>39</v>
      </c>
      <c r="Y3226">
        <v>2017</v>
      </c>
      <c r="Z3226">
        <v>1</v>
      </c>
      <c r="AA3226" t="s">
        <v>1411</v>
      </c>
      <c r="AB3226" t="s">
        <v>1412</v>
      </c>
      <c r="AC3226" s="1">
        <v>43490</v>
      </c>
      <c r="AE3226" t="s">
        <v>41</v>
      </c>
    </row>
    <row r="3227" spans="1:31" x14ac:dyDescent="0.25">
      <c r="A3227">
        <v>2019</v>
      </c>
      <c r="B3227">
        <v>3</v>
      </c>
      <c r="C3227">
        <v>23</v>
      </c>
      <c r="D3227">
        <v>1</v>
      </c>
      <c r="E3227">
        <v>1</v>
      </c>
      <c r="F3227">
        <v>0</v>
      </c>
      <c r="G3227">
        <v>5312675</v>
      </c>
      <c r="H3227" t="s">
        <v>1409</v>
      </c>
      <c r="I3227" t="s">
        <v>1410</v>
      </c>
      <c r="J3227" t="s">
        <v>1257</v>
      </c>
      <c r="K3227">
        <v>0</v>
      </c>
      <c r="L3227">
        <v>145</v>
      </c>
      <c r="M3227">
        <v>30</v>
      </c>
      <c r="N3227">
        <v>0</v>
      </c>
      <c r="O3227">
        <v>0</v>
      </c>
      <c r="P3227">
        <v>0</v>
      </c>
      <c r="Q3227" t="s">
        <v>1172</v>
      </c>
      <c r="T3227" t="s">
        <v>1285</v>
      </c>
      <c r="U3227" t="s">
        <v>169</v>
      </c>
      <c r="V3227" t="s">
        <v>38</v>
      </c>
      <c r="W3227" t="s">
        <v>39</v>
      </c>
      <c r="Y3227">
        <v>2017</v>
      </c>
      <c r="Z3227">
        <v>1</v>
      </c>
      <c r="AA3227" t="s">
        <v>1411</v>
      </c>
      <c r="AB3227" t="s">
        <v>1412</v>
      </c>
      <c r="AC3227" s="1">
        <v>43490</v>
      </c>
      <c r="AE3227" t="s">
        <v>41</v>
      </c>
    </row>
    <row r="3228" spans="1:31" x14ac:dyDescent="0.25">
      <c r="A3228">
        <v>2019</v>
      </c>
      <c r="B3228">
        <v>3</v>
      </c>
      <c r="C3228">
        <v>23</v>
      </c>
      <c r="D3228">
        <v>1</v>
      </c>
      <c r="E3228">
        <v>1</v>
      </c>
      <c r="F3228">
        <v>0</v>
      </c>
      <c r="G3228">
        <v>5312675</v>
      </c>
      <c r="H3228" t="s">
        <v>1409</v>
      </c>
      <c r="I3228" t="s">
        <v>1410</v>
      </c>
      <c r="J3228" t="s">
        <v>1257</v>
      </c>
      <c r="K3228">
        <v>0</v>
      </c>
      <c r="L3228">
        <v>232</v>
      </c>
      <c r="M3228">
        <v>30</v>
      </c>
      <c r="N3228">
        <v>0</v>
      </c>
      <c r="O3228">
        <v>0</v>
      </c>
      <c r="P3228">
        <v>0</v>
      </c>
      <c r="Q3228" t="s">
        <v>49</v>
      </c>
      <c r="T3228" t="s">
        <v>1285</v>
      </c>
      <c r="U3228" t="s">
        <v>169</v>
      </c>
      <c r="V3228" t="s">
        <v>38</v>
      </c>
      <c r="W3228" t="s">
        <v>39</v>
      </c>
      <c r="Y3228">
        <v>2017</v>
      </c>
      <c r="Z3228">
        <v>1</v>
      </c>
      <c r="AA3228" t="s">
        <v>1411</v>
      </c>
      <c r="AB3228" t="s">
        <v>1412</v>
      </c>
      <c r="AC3228" s="1">
        <v>43490</v>
      </c>
      <c r="AE3228" t="s">
        <v>41</v>
      </c>
    </row>
    <row r="3229" spans="1:31" x14ac:dyDescent="0.25">
      <c r="A3229">
        <v>2019</v>
      </c>
      <c r="B3229">
        <v>3</v>
      </c>
      <c r="C3229">
        <v>23</v>
      </c>
      <c r="D3229">
        <v>1</v>
      </c>
      <c r="E3229">
        <v>1</v>
      </c>
      <c r="F3229">
        <v>0</v>
      </c>
      <c r="G3229">
        <v>5312675</v>
      </c>
      <c r="H3229" t="s">
        <v>1409</v>
      </c>
      <c r="I3229" t="s">
        <v>1410</v>
      </c>
      <c r="J3229" t="s">
        <v>1257</v>
      </c>
      <c r="K3229">
        <v>0</v>
      </c>
      <c r="L3229">
        <v>145</v>
      </c>
      <c r="M3229">
        <v>30</v>
      </c>
      <c r="N3229">
        <v>0</v>
      </c>
      <c r="O3229">
        <v>0</v>
      </c>
      <c r="P3229">
        <v>0</v>
      </c>
      <c r="Q3229" t="s">
        <v>1315</v>
      </c>
      <c r="T3229" t="s">
        <v>1285</v>
      </c>
      <c r="U3229" t="s">
        <v>169</v>
      </c>
      <c r="V3229" t="s">
        <v>38</v>
      </c>
      <c r="W3229" t="s">
        <v>39</v>
      </c>
      <c r="Y3229">
        <v>2017</v>
      </c>
      <c r="Z3229">
        <v>1</v>
      </c>
      <c r="AA3229" t="s">
        <v>1411</v>
      </c>
      <c r="AB3229" t="s">
        <v>1412</v>
      </c>
      <c r="AC3229" s="1">
        <v>43490</v>
      </c>
      <c r="AE3229" t="s">
        <v>41</v>
      </c>
    </row>
    <row r="3230" spans="1:31" x14ac:dyDescent="0.25">
      <c r="A3230">
        <v>2019</v>
      </c>
      <c r="B3230">
        <v>3</v>
      </c>
      <c r="C3230">
        <v>23</v>
      </c>
      <c r="D3230">
        <v>1</v>
      </c>
      <c r="E3230">
        <v>1</v>
      </c>
      <c r="F3230">
        <v>0</v>
      </c>
      <c r="G3230">
        <v>5317138</v>
      </c>
      <c r="H3230" t="s">
        <v>1413</v>
      </c>
      <c r="I3230" t="s">
        <v>1414</v>
      </c>
      <c r="J3230" t="s">
        <v>1257</v>
      </c>
      <c r="K3230">
        <f>O3230+O3231+O3232+O3233+O3234+O3235+O3236</f>
        <v>3789300</v>
      </c>
      <c r="L3230">
        <v>144</v>
      </c>
      <c r="M3230">
        <v>30</v>
      </c>
      <c r="N3230" t="s">
        <v>1176</v>
      </c>
      <c r="O3230">
        <v>2400000</v>
      </c>
      <c r="P3230">
        <v>2181818</v>
      </c>
      <c r="Q3230" t="s">
        <v>1258</v>
      </c>
      <c r="T3230" t="s">
        <v>1259</v>
      </c>
      <c r="U3230" t="s">
        <v>1415</v>
      </c>
      <c r="V3230" t="s">
        <v>38</v>
      </c>
      <c r="W3230" t="s">
        <v>39</v>
      </c>
      <c r="Y3230">
        <v>2018</v>
      </c>
      <c r="Z3230">
        <v>1</v>
      </c>
      <c r="AA3230" t="s">
        <v>474</v>
      </c>
      <c r="AB3230" t="s">
        <v>69</v>
      </c>
      <c r="AC3230" s="1">
        <v>43490</v>
      </c>
      <c r="AE3230" t="s">
        <v>41</v>
      </c>
    </row>
    <row r="3231" spans="1:31" x14ac:dyDescent="0.25">
      <c r="A3231">
        <v>2019</v>
      </c>
      <c r="B3231">
        <v>3</v>
      </c>
      <c r="C3231">
        <v>23</v>
      </c>
      <c r="D3231">
        <v>1</v>
      </c>
      <c r="E3231">
        <v>1</v>
      </c>
      <c r="F3231">
        <v>0</v>
      </c>
      <c r="G3231">
        <v>5317138</v>
      </c>
      <c r="H3231" t="s">
        <v>1413</v>
      </c>
      <c r="I3231" t="s">
        <v>1414</v>
      </c>
      <c r="J3231" t="s">
        <v>1257</v>
      </c>
      <c r="K3231">
        <v>0</v>
      </c>
      <c r="L3231">
        <v>144</v>
      </c>
      <c r="M3231">
        <v>30</v>
      </c>
      <c r="N3231">
        <v>0</v>
      </c>
      <c r="O3231">
        <v>0</v>
      </c>
      <c r="P3231">
        <v>0</v>
      </c>
      <c r="Q3231" t="s">
        <v>46</v>
      </c>
      <c r="T3231" t="s">
        <v>1259</v>
      </c>
      <c r="U3231" t="s">
        <v>1415</v>
      </c>
      <c r="V3231" t="s">
        <v>38</v>
      </c>
      <c r="W3231" t="s">
        <v>39</v>
      </c>
      <c r="Y3231">
        <v>2018</v>
      </c>
      <c r="Z3231">
        <v>1</v>
      </c>
      <c r="AA3231" t="s">
        <v>474</v>
      </c>
      <c r="AB3231" t="s">
        <v>69</v>
      </c>
      <c r="AC3231" s="1">
        <v>43490</v>
      </c>
      <c r="AE3231" t="s">
        <v>41</v>
      </c>
    </row>
    <row r="3232" spans="1:31" x14ac:dyDescent="0.25">
      <c r="A3232">
        <v>2019</v>
      </c>
      <c r="B3232">
        <v>3</v>
      </c>
      <c r="C3232">
        <v>23</v>
      </c>
      <c r="D3232">
        <v>1</v>
      </c>
      <c r="E3232">
        <v>1</v>
      </c>
      <c r="F3232">
        <v>0</v>
      </c>
      <c r="G3232">
        <v>5317138</v>
      </c>
      <c r="H3232" t="s">
        <v>1413</v>
      </c>
      <c r="I3232" t="s">
        <v>1414</v>
      </c>
      <c r="J3232" t="s">
        <v>1257</v>
      </c>
      <c r="K3232">
        <v>0</v>
      </c>
      <c r="L3232">
        <v>144</v>
      </c>
      <c r="M3232">
        <v>30</v>
      </c>
      <c r="N3232">
        <v>0</v>
      </c>
      <c r="O3232">
        <v>0</v>
      </c>
      <c r="P3232">
        <v>0</v>
      </c>
      <c r="Q3232" t="s">
        <v>1170</v>
      </c>
      <c r="T3232" t="s">
        <v>1259</v>
      </c>
      <c r="U3232" t="s">
        <v>1415</v>
      </c>
      <c r="V3232" t="s">
        <v>38</v>
      </c>
      <c r="W3232" t="s">
        <v>39</v>
      </c>
      <c r="Y3232">
        <v>2018</v>
      </c>
      <c r="Z3232">
        <v>1</v>
      </c>
      <c r="AA3232" t="s">
        <v>474</v>
      </c>
      <c r="AB3232" t="s">
        <v>69</v>
      </c>
      <c r="AC3232" s="1">
        <v>43490</v>
      </c>
      <c r="AE3232" t="s">
        <v>41</v>
      </c>
    </row>
    <row r="3233" spans="1:31" x14ac:dyDescent="0.25">
      <c r="A3233">
        <v>2019</v>
      </c>
      <c r="B3233">
        <v>3</v>
      </c>
      <c r="C3233">
        <v>23</v>
      </c>
      <c r="D3233">
        <v>1</v>
      </c>
      <c r="E3233">
        <v>1</v>
      </c>
      <c r="F3233">
        <v>0</v>
      </c>
      <c r="G3233">
        <v>5317138</v>
      </c>
      <c r="H3233" t="s">
        <v>1413</v>
      </c>
      <c r="I3233" t="s">
        <v>1414</v>
      </c>
      <c r="J3233" t="s">
        <v>1257</v>
      </c>
      <c r="K3233">
        <v>0</v>
      </c>
      <c r="L3233">
        <v>144</v>
      </c>
      <c r="M3233">
        <v>30</v>
      </c>
      <c r="N3233">
        <v>0</v>
      </c>
      <c r="O3233">
        <v>0</v>
      </c>
      <c r="P3233">
        <v>0</v>
      </c>
      <c r="Q3233" t="s">
        <v>1171</v>
      </c>
      <c r="T3233" t="s">
        <v>1259</v>
      </c>
      <c r="U3233" t="s">
        <v>1415</v>
      </c>
      <c r="V3233" t="s">
        <v>38</v>
      </c>
      <c r="W3233" t="s">
        <v>39</v>
      </c>
      <c r="Y3233">
        <v>2018</v>
      </c>
      <c r="Z3233">
        <v>1</v>
      </c>
      <c r="AA3233" t="s">
        <v>474</v>
      </c>
      <c r="AB3233" t="s">
        <v>69</v>
      </c>
      <c r="AC3233" s="1">
        <v>43490</v>
      </c>
      <c r="AE3233" t="s">
        <v>41</v>
      </c>
    </row>
    <row r="3234" spans="1:31" x14ac:dyDescent="0.25">
      <c r="A3234">
        <v>2019</v>
      </c>
      <c r="B3234">
        <v>3</v>
      </c>
      <c r="C3234">
        <v>23</v>
      </c>
      <c r="D3234">
        <v>1</v>
      </c>
      <c r="E3234">
        <v>1</v>
      </c>
      <c r="F3234">
        <v>0</v>
      </c>
      <c r="G3234">
        <v>5317138</v>
      </c>
      <c r="H3234" t="s">
        <v>1413</v>
      </c>
      <c r="I3234" t="s">
        <v>1414</v>
      </c>
      <c r="J3234" t="s">
        <v>1257</v>
      </c>
      <c r="K3234">
        <v>0</v>
      </c>
      <c r="L3234">
        <v>144</v>
      </c>
      <c r="M3234">
        <v>30</v>
      </c>
      <c r="N3234">
        <v>0</v>
      </c>
      <c r="O3234">
        <v>0</v>
      </c>
      <c r="P3234">
        <v>0</v>
      </c>
      <c r="Q3234" t="s">
        <v>1172</v>
      </c>
      <c r="T3234" t="s">
        <v>1259</v>
      </c>
      <c r="U3234" t="s">
        <v>1415</v>
      </c>
      <c r="V3234" t="s">
        <v>38</v>
      </c>
      <c r="W3234" t="s">
        <v>39</v>
      </c>
      <c r="Y3234">
        <v>2018</v>
      </c>
      <c r="Z3234">
        <v>1</v>
      </c>
      <c r="AA3234" t="s">
        <v>474</v>
      </c>
      <c r="AB3234" t="s">
        <v>69</v>
      </c>
      <c r="AC3234" s="1">
        <v>43490</v>
      </c>
      <c r="AE3234" t="s">
        <v>41</v>
      </c>
    </row>
    <row r="3235" spans="1:31" x14ac:dyDescent="0.25">
      <c r="A3235">
        <v>2019</v>
      </c>
      <c r="B3235">
        <v>3</v>
      </c>
      <c r="C3235">
        <v>23</v>
      </c>
      <c r="D3235">
        <v>1</v>
      </c>
      <c r="E3235">
        <v>1</v>
      </c>
      <c r="F3235">
        <v>0</v>
      </c>
      <c r="G3235">
        <v>5317138</v>
      </c>
      <c r="H3235" t="s">
        <v>1413</v>
      </c>
      <c r="I3235" t="s">
        <v>1414</v>
      </c>
      <c r="J3235" t="s">
        <v>1257</v>
      </c>
      <c r="K3235">
        <v>0</v>
      </c>
      <c r="L3235">
        <v>232</v>
      </c>
      <c r="M3235">
        <v>30</v>
      </c>
      <c r="N3235">
        <v>0</v>
      </c>
      <c r="O3235">
        <v>1389300</v>
      </c>
      <c r="P3235">
        <v>1389300</v>
      </c>
      <c r="Q3235" t="s">
        <v>49</v>
      </c>
      <c r="T3235" t="s">
        <v>1259</v>
      </c>
      <c r="U3235" t="s">
        <v>1415</v>
      </c>
      <c r="V3235" t="s">
        <v>38</v>
      </c>
      <c r="W3235" t="s">
        <v>39</v>
      </c>
      <c r="Y3235">
        <v>2018</v>
      </c>
      <c r="Z3235">
        <v>1</v>
      </c>
      <c r="AA3235" t="s">
        <v>474</v>
      </c>
      <c r="AB3235" t="s">
        <v>69</v>
      </c>
      <c r="AC3235" s="1">
        <v>43490</v>
      </c>
      <c r="AE3235" t="s">
        <v>41</v>
      </c>
    </row>
    <row r="3236" spans="1:31" x14ac:dyDescent="0.25">
      <c r="A3236">
        <v>2019</v>
      </c>
      <c r="B3236">
        <v>3</v>
      </c>
      <c r="C3236">
        <v>23</v>
      </c>
      <c r="D3236">
        <v>1</v>
      </c>
      <c r="E3236">
        <v>1</v>
      </c>
      <c r="F3236">
        <v>0</v>
      </c>
      <c r="G3236">
        <v>5317138</v>
      </c>
      <c r="H3236" t="s">
        <v>1413</v>
      </c>
      <c r="I3236" t="s">
        <v>1414</v>
      </c>
      <c r="J3236" t="s">
        <v>1257</v>
      </c>
      <c r="K3236">
        <v>0</v>
      </c>
      <c r="L3236">
        <v>144</v>
      </c>
      <c r="M3236">
        <v>30</v>
      </c>
      <c r="N3236">
        <v>0</v>
      </c>
      <c r="O3236">
        <v>0</v>
      </c>
      <c r="P3236">
        <v>0</v>
      </c>
      <c r="Q3236" t="s">
        <v>1261</v>
      </c>
      <c r="T3236" t="s">
        <v>1259</v>
      </c>
      <c r="U3236" t="s">
        <v>1415</v>
      </c>
      <c r="V3236" t="s">
        <v>38</v>
      </c>
      <c r="W3236" t="s">
        <v>39</v>
      </c>
      <c r="Y3236">
        <v>2018</v>
      </c>
      <c r="Z3236">
        <v>1</v>
      </c>
      <c r="AA3236" t="s">
        <v>474</v>
      </c>
      <c r="AB3236" t="s">
        <v>69</v>
      </c>
      <c r="AC3236" s="1">
        <v>43490</v>
      </c>
      <c r="AE3236" t="s">
        <v>41</v>
      </c>
    </row>
    <row r="3237" spans="1:31" x14ac:dyDescent="0.25">
      <c r="A3237">
        <v>2019</v>
      </c>
      <c r="B3237">
        <v>3</v>
      </c>
      <c r="C3237">
        <v>23</v>
      </c>
      <c r="D3237">
        <v>1</v>
      </c>
      <c r="E3237">
        <v>1</v>
      </c>
      <c r="F3237">
        <v>0</v>
      </c>
      <c r="G3237">
        <v>5444027</v>
      </c>
      <c r="H3237" t="s">
        <v>1416</v>
      </c>
      <c r="I3237" t="s">
        <v>1417</v>
      </c>
      <c r="J3237" t="s">
        <v>1257</v>
      </c>
      <c r="K3237">
        <f>O3237+O3238+O3239+O3240+O3241+O3242+O3243</f>
        <v>2400000</v>
      </c>
      <c r="L3237">
        <v>144</v>
      </c>
      <c r="M3237">
        <v>30</v>
      </c>
      <c r="N3237" t="s">
        <v>1176</v>
      </c>
      <c r="O3237">
        <v>2400000</v>
      </c>
      <c r="P3237">
        <v>2181818</v>
      </c>
      <c r="Q3237" t="s">
        <v>1258</v>
      </c>
      <c r="T3237" t="s">
        <v>1259</v>
      </c>
      <c r="U3237" t="s">
        <v>1415</v>
      </c>
      <c r="V3237" t="s">
        <v>38</v>
      </c>
      <c r="W3237" t="s">
        <v>39</v>
      </c>
      <c r="Y3237">
        <v>2018</v>
      </c>
      <c r="Z3237">
        <v>1</v>
      </c>
      <c r="AA3237" t="s">
        <v>474</v>
      </c>
      <c r="AB3237" t="s">
        <v>69</v>
      </c>
      <c r="AC3237" s="1">
        <v>43490</v>
      </c>
      <c r="AE3237" t="s">
        <v>41</v>
      </c>
    </row>
    <row r="3238" spans="1:31" x14ac:dyDescent="0.25">
      <c r="A3238">
        <v>2019</v>
      </c>
      <c r="B3238">
        <v>3</v>
      </c>
      <c r="C3238">
        <v>23</v>
      </c>
      <c r="D3238">
        <v>1</v>
      </c>
      <c r="E3238">
        <v>1</v>
      </c>
      <c r="F3238">
        <v>0</v>
      </c>
      <c r="G3238">
        <v>5444027</v>
      </c>
      <c r="H3238" t="s">
        <v>1416</v>
      </c>
      <c r="I3238" t="s">
        <v>1417</v>
      </c>
      <c r="J3238" t="s">
        <v>1257</v>
      </c>
      <c r="K3238">
        <v>0</v>
      </c>
      <c r="L3238">
        <v>144</v>
      </c>
      <c r="M3238">
        <v>30</v>
      </c>
      <c r="N3238">
        <v>0</v>
      </c>
      <c r="O3238">
        <v>0</v>
      </c>
      <c r="P3238">
        <v>0</v>
      </c>
      <c r="Q3238" t="s">
        <v>46</v>
      </c>
      <c r="T3238" t="s">
        <v>1259</v>
      </c>
      <c r="U3238" t="s">
        <v>1415</v>
      </c>
      <c r="V3238" t="s">
        <v>38</v>
      </c>
      <c r="W3238" t="s">
        <v>39</v>
      </c>
      <c r="Y3238">
        <v>2018</v>
      </c>
      <c r="Z3238">
        <v>1</v>
      </c>
      <c r="AA3238" t="s">
        <v>474</v>
      </c>
      <c r="AB3238" t="s">
        <v>69</v>
      </c>
      <c r="AC3238" s="1">
        <v>43490</v>
      </c>
      <c r="AE3238" t="s">
        <v>41</v>
      </c>
    </row>
    <row r="3239" spans="1:31" x14ac:dyDescent="0.25">
      <c r="A3239">
        <v>2019</v>
      </c>
      <c r="B3239">
        <v>3</v>
      </c>
      <c r="C3239">
        <v>23</v>
      </c>
      <c r="D3239">
        <v>1</v>
      </c>
      <c r="E3239">
        <v>1</v>
      </c>
      <c r="F3239">
        <v>0</v>
      </c>
      <c r="G3239">
        <v>5444027</v>
      </c>
      <c r="H3239" t="s">
        <v>1416</v>
      </c>
      <c r="I3239" t="s">
        <v>1417</v>
      </c>
      <c r="J3239" t="s">
        <v>1257</v>
      </c>
      <c r="K3239">
        <v>0</v>
      </c>
      <c r="L3239">
        <v>144</v>
      </c>
      <c r="M3239">
        <v>30</v>
      </c>
      <c r="N3239">
        <v>0</v>
      </c>
      <c r="O3239">
        <v>0</v>
      </c>
      <c r="P3239">
        <v>0</v>
      </c>
      <c r="Q3239" t="s">
        <v>1170</v>
      </c>
      <c r="T3239" t="s">
        <v>1259</v>
      </c>
      <c r="U3239" t="s">
        <v>1415</v>
      </c>
      <c r="V3239" t="s">
        <v>38</v>
      </c>
      <c r="W3239" t="s">
        <v>39</v>
      </c>
      <c r="Y3239">
        <v>2018</v>
      </c>
      <c r="Z3239">
        <v>1</v>
      </c>
      <c r="AA3239" t="s">
        <v>474</v>
      </c>
      <c r="AB3239" t="s">
        <v>69</v>
      </c>
      <c r="AC3239" s="1">
        <v>43490</v>
      </c>
      <c r="AE3239" t="s">
        <v>41</v>
      </c>
    </row>
    <row r="3240" spans="1:31" x14ac:dyDescent="0.25">
      <c r="A3240">
        <v>2019</v>
      </c>
      <c r="B3240">
        <v>3</v>
      </c>
      <c r="C3240">
        <v>23</v>
      </c>
      <c r="D3240">
        <v>1</v>
      </c>
      <c r="E3240">
        <v>1</v>
      </c>
      <c r="F3240">
        <v>0</v>
      </c>
      <c r="G3240">
        <v>5444027</v>
      </c>
      <c r="H3240" t="s">
        <v>1416</v>
      </c>
      <c r="I3240" t="s">
        <v>1417</v>
      </c>
      <c r="J3240" t="s">
        <v>1257</v>
      </c>
      <c r="K3240">
        <v>0</v>
      </c>
      <c r="L3240">
        <v>144</v>
      </c>
      <c r="M3240">
        <v>30</v>
      </c>
      <c r="N3240">
        <v>0</v>
      </c>
      <c r="O3240">
        <v>0</v>
      </c>
      <c r="P3240">
        <v>0</v>
      </c>
      <c r="Q3240" t="s">
        <v>1171</v>
      </c>
      <c r="T3240" t="s">
        <v>1259</v>
      </c>
      <c r="U3240" t="s">
        <v>1415</v>
      </c>
      <c r="V3240" t="s">
        <v>38</v>
      </c>
      <c r="W3240" t="s">
        <v>39</v>
      </c>
      <c r="Y3240">
        <v>2018</v>
      </c>
      <c r="Z3240">
        <v>1</v>
      </c>
      <c r="AA3240" t="s">
        <v>474</v>
      </c>
      <c r="AB3240" t="s">
        <v>69</v>
      </c>
      <c r="AC3240" s="1">
        <v>43490</v>
      </c>
      <c r="AE3240" t="s">
        <v>41</v>
      </c>
    </row>
    <row r="3241" spans="1:31" x14ac:dyDescent="0.25">
      <c r="A3241">
        <v>2019</v>
      </c>
      <c r="B3241">
        <v>3</v>
      </c>
      <c r="C3241">
        <v>23</v>
      </c>
      <c r="D3241">
        <v>1</v>
      </c>
      <c r="E3241">
        <v>1</v>
      </c>
      <c r="F3241">
        <v>0</v>
      </c>
      <c r="G3241">
        <v>5444027</v>
      </c>
      <c r="H3241" t="s">
        <v>1416</v>
      </c>
      <c r="I3241" t="s">
        <v>1417</v>
      </c>
      <c r="J3241" t="s">
        <v>1257</v>
      </c>
      <c r="K3241">
        <v>0</v>
      </c>
      <c r="L3241">
        <v>144</v>
      </c>
      <c r="M3241">
        <v>30</v>
      </c>
      <c r="N3241">
        <v>0</v>
      </c>
      <c r="O3241">
        <v>0</v>
      </c>
      <c r="P3241">
        <v>0</v>
      </c>
      <c r="Q3241" t="s">
        <v>1172</v>
      </c>
      <c r="T3241" t="s">
        <v>1259</v>
      </c>
      <c r="U3241" t="s">
        <v>1415</v>
      </c>
      <c r="V3241" t="s">
        <v>38</v>
      </c>
      <c r="W3241" t="s">
        <v>39</v>
      </c>
      <c r="Y3241">
        <v>2018</v>
      </c>
      <c r="Z3241">
        <v>1</v>
      </c>
      <c r="AA3241" t="s">
        <v>474</v>
      </c>
      <c r="AB3241" t="s">
        <v>69</v>
      </c>
      <c r="AC3241" s="1">
        <v>43490</v>
      </c>
      <c r="AE3241" t="s">
        <v>41</v>
      </c>
    </row>
    <row r="3242" spans="1:31" x14ac:dyDescent="0.25">
      <c r="A3242">
        <v>2019</v>
      </c>
      <c r="B3242">
        <v>3</v>
      </c>
      <c r="C3242">
        <v>23</v>
      </c>
      <c r="D3242">
        <v>1</v>
      </c>
      <c r="E3242">
        <v>1</v>
      </c>
      <c r="F3242">
        <v>0</v>
      </c>
      <c r="G3242">
        <v>5444027</v>
      </c>
      <c r="H3242" t="s">
        <v>1416</v>
      </c>
      <c r="I3242" t="s">
        <v>1417</v>
      </c>
      <c r="J3242" t="s">
        <v>1257</v>
      </c>
      <c r="K3242">
        <v>0</v>
      </c>
      <c r="L3242">
        <v>144</v>
      </c>
      <c r="M3242">
        <v>30</v>
      </c>
      <c r="N3242">
        <v>0</v>
      </c>
      <c r="O3242">
        <v>0</v>
      </c>
      <c r="P3242">
        <v>0</v>
      </c>
      <c r="Q3242" t="s">
        <v>49</v>
      </c>
      <c r="T3242" t="s">
        <v>1259</v>
      </c>
      <c r="U3242" t="s">
        <v>1415</v>
      </c>
      <c r="V3242" t="s">
        <v>1059</v>
      </c>
      <c r="W3242" t="s">
        <v>39</v>
      </c>
      <c r="Y3242">
        <v>2018</v>
      </c>
      <c r="Z3242">
        <v>1</v>
      </c>
      <c r="AA3242" t="s">
        <v>474</v>
      </c>
      <c r="AB3242" t="s">
        <v>69</v>
      </c>
      <c r="AC3242" s="1">
        <v>43491</v>
      </c>
      <c r="AE3242" t="s">
        <v>41</v>
      </c>
    </row>
    <row r="3243" spans="1:31" x14ac:dyDescent="0.25">
      <c r="A3243">
        <v>2019</v>
      </c>
      <c r="B3243">
        <v>3</v>
      </c>
      <c r="C3243">
        <v>23</v>
      </c>
      <c r="D3243">
        <v>1</v>
      </c>
      <c r="E3243">
        <v>1</v>
      </c>
      <c r="F3243">
        <v>0</v>
      </c>
      <c r="G3243">
        <v>5444027</v>
      </c>
      <c r="H3243" t="s">
        <v>1416</v>
      </c>
      <c r="I3243" t="s">
        <v>1417</v>
      </c>
      <c r="J3243" t="s">
        <v>1257</v>
      </c>
      <c r="K3243">
        <v>0</v>
      </c>
      <c r="L3243">
        <v>144</v>
      </c>
      <c r="M3243">
        <v>30</v>
      </c>
      <c r="N3243">
        <v>0</v>
      </c>
      <c r="O3243">
        <v>0</v>
      </c>
      <c r="P3243">
        <v>0</v>
      </c>
      <c r="Q3243" t="s">
        <v>1261</v>
      </c>
      <c r="T3243" t="s">
        <v>1259</v>
      </c>
      <c r="U3243" t="s">
        <v>1415</v>
      </c>
      <c r="V3243" t="s">
        <v>38</v>
      </c>
      <c r="W3243" t="s">
        <v>39</v>
      </c>
      <c r="Y3243">
        <v>2018</v>
      </c>
      <c r="Z3243">
        <v>1</v>
      </c>
      <c r="AA3243" t="s">
        <v>474</v>
      </c>
      <c r="AB3243" t="s">
        <v>69</v>
      </c>
      <c r="AC3243" s="1">
        <v>43490</v>
      </c>
      <c r="AE3243" t="s">
        <v>41</v>
      </c>
    </row>
    <row r="3244" spans="1:31" x14ac:dyDescent="0.25">
      <c r="A3244">
        <v>2019</v>
      </c>
      <c r="B3244">
        <v>3</v>
      </c>
      <c r="C3244">
        <v>23</v>
      </c>
      <c r="D3244">
        <v>1</v>
      </c>
      <c r="E3244">
        <v>1</v>
      </c>
      <c r="F3244">
        <v>0</v>
      </c>
      <c r="G3244">
        <v>5820358</v>
      </c>
      <c r="H3244" t="s">
        <v>1418</v>
      </c>
      <c r="I3244" t="s">
        <v>1419</v>
      </c>
      <c r="J3244" t="s">
        <v>1257</v>
      </c>
      <c r="K3244">
        <f>O3244+O3245+O3246+O3247+O3248+O3249+O3250</f>
        <v>4659612</v>
      </c>
      <c r="L3244">
        <v>144</v>
      </c>
      <c r="M3244">
        <v>30</v>
      </c>
      <c r="N3244" t="s">
        <v>1176</v>
      </c>
      <c r="O3244">
        <v>2112562</v>
      </c>
      <c r="P3244">
        <v>1920510</v>
      </c>
      <c r="Q3244" t="s">
        <v>1258</v>
      </c>
      <c r="T3244" t="s">
        <v>1259</v>
      </c>
      <c r="U3244" t="s">
        <v>1415</v>
      </c>
      <c r="V3244" t="s">
        <v>38</v>
      </c>
      <c r="W3244" t="s">
        <v>39</v>
      </c>
      <c r="Y3244">
        <v>2017</v>
      </c>
      <c r="Z3244">
        <v>1</v>
      </c>
      <c r="AA3244" t="s">
        <v>474</v>
      </c>
      <c r="AB3244" t="s">
        <v>1420</v>
      </c>
      <c r="AC3244" s="1">
        <v>43490</v>
      </c>
      <c r="AE3244" t="s">
        <v>41</v>
      </c>
    </row>
    <row r="3245" spans="1:31" x14ac:dyDescent="0.25">
      <c r="A3245">
        <v>2019</v>
      </c>
      <c r="B3245">
        <v>3</v>
      </c>
      <c r="C3245">
        <v>23</v>
      </c>
      <c r="D3245">
        <v>1</v>
      </c>
      <c r="E3245">
        <v>1</v>
      </c>
      <c r="F3245">
        <v>0</v>
      </c>
      <c r="G3245">
        <v>5820358</v>
      </c>
      <c r="H3245" t="s">
        <v>1418</v>
      </c>
      <c r="I3245" t="s">
        <v>1419</v>
      </c>
      <c r="J3245" t="s">
        <v>1257</v>
      </c>
      <c r="K3245">
        <v>0</v>
      </c>
      <c r="L3245">
        <v>144</v>
      </c>
      <c r="M3245">
        <v>30</v>
      </c>
      <c r="N3245">
        <v>0</v>
      </c>
      <c r="O3245">
        <v>0</v>
      </c>
      <c r="P3245">
        <v>0</v>
      </c>
      <c r="Q3245" t="s">
        <v>46</v>
      </c>
      <c r="T3245" t="s">
        <v>1259</v>
      </c>
      <c r="U3245" t="s">
        <v>1415</v>
      </c>
      <c r="V3245" t="s">
        <v>38</v>
      </c>
      <c r="W3245" t="s">
        <v>39</v>
      </c>
      <c r="Y3245">
        <v>2017</v>
      </c>
      <c r="Z3245">
        <v>1</v>
      </c>
      <c r="AA3245" t="s">
        <v>474</v>
      </c>
      <c r="AB3245" t="s">
        <v>1420</v>
      </c>
      <c r="AC3245" s="1">
        <v>43490</v>
      </c>
      <c r="AE3245" t="s">
        <v>41</v>
      </c>
    </row>
    <row r="3246" spans="1:31" x14ac:dyDescent="0.25">
      <c r="A3246">
        <v>2019</v>
      </c>
      <c r="B3246">
        <v>3</v>
      </c>
      <c r="C3246">
        <v>23</v>
      </c>
      <c r="D3246">
        <v>1</v>
      </c>
      <c r="E3246">
        <v>1</v>
      </c>
      <c r="F3246">
        <v>0</v>
      </c>
      <c r="G3246">
        <v>5820358</v>
      </c>
      <c r="H3246" t="s">
        <v>1418</v>
      </c>
      <c r="I3246" t="s">
        <v>1419</v>
      </c>
      <c r="J3246" t="s">
        <v>1257</v>
      </c>
      <c r="K3246">
        <v>0</v>
      </c>
      <c r="L3246">
        <v>144</v>
      </c>
      <c r="M3246">
        <v>30</v>
      </c>
      <c r="N3246">
        <v>0</v>
      </c>
      <c r="O3246">
        <v>0</v>
      </c>
      <c r="P3246">
        <v>0</v>
      </c>
      <c r="Q3246" t="s">
        <v>1170</v>
      </c>
      <c r="T3246" t="s">
        <v>1259</v>
      </c>
      <c r="U3246" t="s">
        <v>1415</v>
      </c>
      <c r="V3246" t="s">
        <v>38</v>
      </c>
      <c r="W3246" t="s">
        <v>39</v>
      </c>
      <c r="Y3246">
        <v>2017</v>
      </c>
      <c r="Z3246">
        <v>1</v>
      </c>
      <c r="AA3246" t="s">
        <v>474</v>
      </c>
      <c r="AB3246" t="s">
        <v>1420</v>
      </c>
      <c r="AC3246" s="1">
        <v>43490</v>
      </c>
      <c r="AE3246" t="s">
        <v>41</v>
      </c>
    </row>
    <row r="3247" spans="1:31" x14ac:dyDescent="0.25">
      <c r="A3247">
        <v>2019</v>
      </c>
      <c r="B3247">
        <v>3</v>
      </c>
      <c r="C3247">
        <v>23</v>
      </c>
      <c r="D3247">
        <v>1</v>
      </c>
      <c r="E3247">
        <v>1</v>
      </c>
      <c r="F3247">
        <v>0</v>
      </c>
      <c r="G3247">
        <v>5820358</v>
      </c>
      <c r="H3247" t="s">
        <v>1418</v>
      </c>
      <c r="I3247" t="s">
        <v>1419</v>
      </c>
      <c r="J3247" t="s">
        <v>1257</v>
      </c>
      <c r="K3247">
        <v>0</v>
      </c>
      <c r="L3247">
        <v>144</v>
      </c>
      <c r="M3247">
        <v>30</v>
      </c>
      <c r="N3247">
        <v>0</v>
      </c>
      <c r="O3247">
        <v>0</v>
      </c>
      <c r="P3247">
        <v>0</v>
      </c>
      <c r="Q3247" t="s">
        <v>1171</v>
      </c>
      <c r="T3247" t="s">
        <v>1259</v>
      </c>
      <c r="U3247" t="s">
        <v>1415</v>
      </c>
      <c r="V3247" t="s">
        <v>38</v>
      </c>
      <c r="W3247" t="s">
        <v>39</v>
      </c>
      <c r="Y3247">
        <v>2017</v>
      </c>
      <c r="Z3247">
        <v>1</v>
      </c>
      <c r="AA3247" t="s">
        <v>474</v>
      </c>
      <c r="AB3247" t="s">
        <v>1420</v>
      </c>
      <c r="AC3247" s="1">
        <v>43490</v>
      </c>
      <c r="AE3247" t="s">
        <v>41</v>
      </c>
    </row>
    <row r="3248" spans="1:31" x14ac:dyDescent="0.25">
      <c r="A3248">
        <v>2019</v>
      </c>
      <c r="B3248">
        <v>3</v>
      </c>
      <c r="C3248">
        <v>23</v>
      </c>
      <c r="D3248">
        <v>1</v>
      </c>
      <c r="E3248">
        <v>1</v>
      </c>
      <c r="F3248">
        <v>0</v>
      </c>
      <c r="G3248">
        <v>5820358</v>
      </c>
      <c r="H3248" t="s">
        <v>1418</v>
      </c>
      <c r="I3248" t="s">
        <v>1419</v>
      </c>
      <c r="J3248" t="s">
        <v>1257</v>
      </c>
      <c r="K3248">
        <v>0</v>
      </c>
      <c r="L3248">
        <v>144</v>
      </c>
      <c r="M3248">
        <v>30</v>
      </c>
      <c r="N3248">
        <v>0</v>
      </c>
      <c r="O3248">
        <v>0</v>
      </c>
      <c r="P3248">
        <v>0</v>
      </c>
      <c r="Q3248" t="s">
        <v>1172</v>
      </c>
      <c r="T3248" t="s">
        <v>1259</v>
      </c>
      <c r="U3248" t="s">
        <v>1415</v>
      </c>
      <c r="V3248" t="s">
        <v>38</v>
      </c>
      <c r="W3248" t="s">
        <v>39</v>
      </c>
      <c r="Y3248">
        <v>2017</v>
      </c>
      <c r="Z3248">
        <v>1</v>
      </c>
      <c r="AA3248" t="s">
        <v>474</v>
      </c>
      <c r="AB3248" t="s">
        <v>1420</v>
      </c>
      <c r="AC3248" s="1">
        <v>43490</v>
      </c>
      <c r="AE3248" t="s">
        <v>41</v>
      </c>
    </row>
    <row r="3249" spans="1:31" x14ac:dyDescent="0.25">
      <c r="A3249">
        <v>2019</v>
      </c>
      <c r="B3249">
        <v>3</v>
      </c>
      <c r="C3249">
        <v>23</v>
      </c>
      <c r="D3249">
        <v>1</v>
      </c>
      <c r="E3249">
        <v>1</v>
      </c>
      <c r="F3249">
        <v>0</v>
      </c>
      <c r="G3249">
        <v>5820358</v>
      </c>
      <c r="H3249" t="s">
        <v>1418</v>
      </c>
      <c r="I3249" t="s">
        <v>1419</v>
      </c>
      <c r="J3249" t="s">
        <v>1257</v>
      </c>
      <c r="K3249">
        <v>0</v>
      </c>
      <c r="L3249">
        <v>232</v>
      </c>
      <c r="M3249">
        <v>30</v>
      </c>
      <c r="N3249">
        <v>0</v>
      </c>
      <c r="O3249">
        <v>2547050</v>
      </c>
      <c r="P3249">
        <v>2547050</v>
      </c>
      <c r="Q3249" t="s">
        <v>49</v>
      </c>
      <c r="T3249" t="s">
        <v>1259</v>
      </c>
      <c r="U3249" t="s">
        <v>1415</v>
      </c>
      <c r="V3249" t="s">
        <v>38</v>
      </c>
      <c r="W3249" t="s">
        <v>39</v>
      </c>
      <c r="Y3249">
        <v>2017</v>
      </c>
      <c r="Z3249">
        <v>1</v>
      </c>
      <c r="AA3249" t="s">
        <v>474</v>
      </c>
      <c r="AB3249" t="s">
        <v>1420</v>
      </c>
      <c r="AC3249" s="1">
        <v>43490</v>
      </c>
      <c r="AE3249" t="s">
        <v>41</v>
      </c>
    </row>
    <row r="3250" spans="1:31" x14ac:dyDescent="0.25">
      <c r="A3250">
        <v>2019</v>
      </c>
      <c r="B3250">
        <v>3</v>
      </c>
      <c r="C3250">
        <v>23</v>
      </c>
      <c r="D3250">
        <v>1</v>
      </c>
      <c r="E3250">
        <v>1</v>
      </c>
      <c r="F3250">
        <v>0</v>
      </c>
      <c r="G3250">
        <v>5820358</v>
      </c>
      <c r="H3250" t="s">
        <v>1418</v>
      </c>
      <c r="I3250" t="s">
        <v>1419</v>
      </c>
      <c r="J3250" t="s">
        <v>1257</v>
      </c>
      <c r="K3250">
        <v>0</v>
      </c>
      <c r="L3250">
        <v>144</v>
      </c>
      <c r="M3250">
        <v>30</v>
      </c>
      <c r="N3250">
        <v>0</v>
      </c>
      <c r="O3250">
        <v>0</v>
      </c>
      <c r="P3250">
        <v>0</v>
      </c>
      <c r="Q3250" t="s">
        <v>1261</v>
      </c>
      <c r="T3250" t="s">
        <v>1259</v>
      </c>
      <c r="U3250" t="s">
        <v>1415</v>
      </c>
      <c r="V3250" t="s">
        <v>38</v>
      </c>
      <c r="W3250" t="s">
        <v>39</v>
      </c>
      <c r="Y3250">
        <v>2017</v>
      </c>
      <c r="Z3250">
        <v>1</v>
      </c>
      <c r="AA3250" t="s">
        <v>474</v>
      </c>
      <c r="AB3250" t="s">
        <v>1420</v>
      </c>
      <c r="AC3250" s="1">
        <v>43490</v>
      </c>
      <c r="AE3250" t="s">
        <v>41</v>
      </c>
    </row>
    <row r="3251" spans="1:31" x14ac:dyDescent="0.25">
      <c r="A3251">
        <v>2019</v>
      </c>
      <c r="B3251">
        <v>3</v>
      </c>
      <c r="C3251">
        <v>23</v>
      </c>
      <c r="D3251">
        <v>1</v>
      </c>
      <c r="E3251">
        <v>1</v>
      </c>
      <c r="F3251">
        <v>0</v>
      </c>
      <c r="G3251">
        <v>5918035</v>
      </c>
      <c r="H3251" t="s">
        <v>1421</v>
      </c>
      <c r="I3251" t="s">
        <v>1422</v>
      </c>
      <c r="J3251" t="s">
        <v>1257</v>
      </c>
      <c r="K3251">
        <f>O3251+O3252+O3253+O3254+O3255+O3256+O3257</f>
        <v>2553000</v>
      </c>
      <c r="L3251">
        <v>144</v>
      </c>
      <c r="M3251">
        <v>30</v>
      </c>
      <c r="N3251" t="s">
        <v>1176</v>
      </c>
      <c r="O3251">
        <v>2400000</v>
      </c>
      <c r="P3251">
        <v>2181818</v>
      </c>
      <c r="Q3251" t="s">
        <v>1258</v>
      </c>
      <c r="T3251" t="s">
        <v>1259</v>
      </c>
      <c r="U3251" t="s">
        <v>1423</v>
      </c>
      <c r="V3251" t="s">
        <v>38</v>
      </c>
      <c r="W3251" t="s">
        <v>39</v>
      </c>
      <c r="Y3251">
        <v>2018</v>
      </c>
      <c r="Z3251">
        <v>1</v>
      </c>
      <c r="AA3251" t="s">
        <v>474</v>
      </c>
      <c r="AB3251" t="s">
        <v>69</v>
      </c>
      <c r="AC3251" s="1">
        <v>43490</v>
      </c>
      <c r="AE3251" t="s">
        <v>41</v>
      </c>
    </row>
    <row r="3252" spans="1:31" x14ac:dyDescent="0.25">
      <c r="A3252">
        <v>2019</v>
      </c>
      <c r="B3252">
        <v>3</v>
      </c>
      <c r="C3252">
        <v>23</v>
      </c>
      <c r="D3252">
        <v>1</v>
      </c>
      <c r="E3252">
        <v>1</v>
      </c>
      <c r="F3252">
        <v>0</v>
      </c>
      <c r="G3252">
        <v>5918035</v>
      </c>
      <c r="H3252" t="s">
        <v>1421</v>
      </c>
      <c r="I3252" t="s">
        <v>1422</v>
      </c>
      <c r="J3252" t="s">
        <v>1257</v>
      </c>
      <c r="K3252">
        <v>0</v>
      </c>
      <c r="L3252">
        <v>144</v>
      </c>
      <c r="M3252">
        <v>30</v>
      </c>
      <c r="N3252">
        <v>0</v>
      </c>
      <c r="O3252">
        <v>0</v>
      </c>
      <c r="P3252">
        <v>0</v>
      </c>
      <c r="Q3252" t="s">
        <v>46</v>
      </c>
      <c r="T3252" t="s">
        <v>1259</v>
      </c>
      <c r="U3252" t="s">
        <v>1423</v>
      </c>
      <c r="V3252" t="s">
        <v>38</v>
      </c>
      <c r="W3252" t="s">
        <v>39</v>
      </c>
      <c r="Y3252">
        <v>2018</v>
      </c>
      <c r="Z3252">
        <v>1</v>
      </c>
      <c r="AA3252" t="s">
        <v>474</v>
      </c>
      <c r="AB3252" t="s">
        <v>69</v>
      </c>
      <c r="AC3252" s="1">
        <v>43490</v>
      </c>
      <c r="AE3252" t="s">
        <v>41</v>
      </c>
    </row>
    <row r="3253" spans="1:31" x14ac:dyDescent="0.25">
      <c r="A3253">
        <v>2019</v>
      </c>
      <c r="B3253">
        <v>3</v>
      </c>
      <c r="C3253">
        <v>23</v>
      </c>
      <c r="D3253">
        <v>1</v>
      </c>
      <c r="E3253">
        <v>1</v>
      </c>
      <c r="F3253">
        <v>0</v>
      </c>
      <c r="G3253">
        <v>5918035</v>
      </c>
      <c r="H3253" t="s">
        <v>1421</v>
      </c>
      <c r="I3253" t="s">
        <v>1422</v>
      </c>
      <c r="J3253" t="s">
        <v>1257</v>
      </c>
      <c r="K3253">
        <v>0</v>
      </c>
      <c r="L3253">
        <v>144</v>
      </c>
      <c r="M3253">
        <v>30</v>
      </c>
      <c r="N3253">
        <v>0</v>
      </c>
      <c r="O3253">
        <v>0</v>
      </c>
      <c r="P3253">
        <v>0</v>
      </c>
      <c r="Q3253" t="s">
        <v>1170</v>
      </c>
      <c r="T3253" t="s">
        <v>1259</v>
      </c>
      <c r="U3253" t="s">
        <v>1423</v>
      </c>
      <c r="V3253" t="s">
        <v>38</v>
      </c>
      <c r="W3253" t="s">
        <v>39</v>
      </c>
      <c r="Y3253">
        <v>2018</v>
      </c>
      <c r="Z3253">
        <v>1</v>
      </c>
      <c r="AA3253" t="s">
        <v>474</v>
      </c>
      <c r="AB3253" t="s">
        <v>69</v>
      </c>
      <c r="AC3253" s="1">
        <v>43490</v>
      </c>
      <c r="AE3253" t="s">
        <v>41</v>
      </c>
    </row>
    <row r="3254" spans="1:31" x14ac:dyDescent="0.25">
      <c r="A3254">
        <v>2019</v>
      </c>
      <c r="B3254">
        <v>3</v>
      </c>
      <c r="C3254">
        <v>23</v>
      </c>
      <c r="D3254">
        <v>1</v>
      </c>
      <c r="E3254">
        <v>1</v>
      </c>
      <c r="F3254">
        <v>0</v>
      </c>
      <c r="G3254">
        <v>5918035</v>
      </c>
      <c r="H3254" t="s">
        <v>1421</v>
      </c>
      <c r="I3254" t="s">
        <v>1422</v>
      </c>
      <c r="J3254" t="s">
        <v>1257</v>
      </c>
      <c r="K3254">
        <v>0</v>
      </c>
      <c r="L3254">
        <v>144</v>
      </c>
      <c r="M3254">
        <v>30</v>
      </c>
      <c r="N3254">
        <v>0</v>
      </c>
      <c r="O3254">
        <v>153000</v>
      </c>
      <c r="P3254">
        <v>139091</v>
      </c>
      <c r="Q3254" t="s">
        <v>1171</v>
      </c>
      <c r="T3254" t="s">
        <v>1259</v>
      </c>
      <c r="U3254" t="s">
        <v>1423</v>
      </c>
      <c r="V3254" t="s">
        <v>38</v>
      </c>
      <c r="W3254" t="s">
        <v>39</v>
      </c>
      <c r="Y3254">
        <v>2018</v>
      </c>
      <c r="Z3254">
        <v>1</v>
      </c>
      <c r="AA3254" t="s">
        <v>474</v>
      </c>
      <c r="AB3254" t="s">
        <v>69</v>
      </c>
      <c r="AC3254" s="1">
        <v>43490</v>
      </c>
      <c r="AE3254" t="s">
        <v>41</v>
      </c>
    </row>
    <row r="3255" spans="1:31" x14ac:dyDescent="0.25">
      <c r="A3255">
        <v>2019</v>
      </c>
      <c r="B3255">
        <v>3</v>
      </c>
      <c r="C3255">
        <v>23</v>
      </c>
      <c r="D3255">
        <v>1</v>
      </c>
      <c r="E3255">
        <v>1</v>
      </c>
      <c r="F3255">
        <v>0</v>
      </c>
      <c r="G3255">
        <v>5918035</v>
      </c>
      <c r="H3255" t="s">
        <v>1421</v>
      </c>
      <c r="I3255" t="s">
        <v>1422</v>
      </c>
      <c r="J3255" t="s">
        <v>1257</v>
      </c>
      <c r="K3255">
        <v>0</v>
      </c>
      <c r="L3255">
        <v>144</v>
      </c>
      <c r="M3255">
        <v>30</v>
      </c>
      <c r="N3255">
        <v>0</v>
      </c>
      <c r="O3255">
        <v>0</v>
      </c>
      <c r="P3255">
        <v>0</v>
      </c>
      <c r="Q3255" t="s">
        <v>1172</v>
      </c>
      <c r="T3255" t="s">
        <v>1259</v>
      </c>
      <c r="U3255" t="s">
        <v>1423</v>
      </c>
      <c r="V3255" t="s">
        <v>38</v>
      </c>
      <c r="W3255" t="s">
        <v>39</v>
      </c>
      <c r="Y3255">
        <v>2018</v>
      </c>
      <c r="Z3255">
        <v>1</v>
      </c>
      <c r="AA3255" t="s">
        <v>474</v>
      </c>
      <c r="AB3255" t="s">
        <v>69</v>
      </c>
      <c r="AC3255" s="1">
        <v>43490</v>
      </c>
      <c r="AE3255" t="s">
        <v>41</v>
      </c>
    </row>
    <row r="3256" spans="1:31" x14ac:dyDescent="0.25">
      <c r="A3256">
        <v>2019</v>
      </c>
      <c r="B3256">
        <v>3</v>
      </c>
      <c r="C3256">
        <v>23</v>
      </c>
      <c r="D3256">
        <v>1</v>
      </c>
      <c r="E3256">
        <v>1</v>
      </c>
      <c r="F3256">
        <v>0</v>
      </c>
      <c r="G3256">
        <v>5918035</v>
      </c>
      <c r="H3256" t="s">
        <v>1421</v>
      </c>
      <c r="I3256" t="s">
        <v>1422</v>
      </c>
      <c r="J3256" t="s">
        <v>1257</v>
      </c>
      <c r="K3256">
        <v>0</v>
      </c>
      <c r="L3256">
        <v>232</v>
      </c>
      <c r="M3256">
        <v>30</v>
      </c>
      <c r="N3256">
        <v>0</v>
      </c>
      <c r="O3256">
        <v>0</v>
      </c>
      <c r="P3256">
        <v>0</v>
      </c>
      <c r="Q3256" t="s">
        <v>49</v>
      </c>
      <c r="T3256" t="s">
        <v>1259</v>
      </c>
      <c r="U3256" t="s">
        <v>1423</v>
      </c>
      <c r="V3256" t="s">
        <v>38</v>
      </c>
      <c r="W3256" t="s">
        <v>39</v>
      </c>
      <c r="Y3256">
        <v>2018</v>
      </c>
      <c r="Z3256">
        <v>1</v>
      </c>
      <c r="AA3256" t="s">
        <v>474</v>
      </c>
      <c r="AB3256" t="s">
        <v>69</v>
      </c>
      <c r="AC3256" s="1">
        <v>43490</v>
      </c>
      <c r="AE3256" t="s">
        <v>41</v>
      </c>
    </row>
    <row r="3257" spans="1:31" x14ac:dyDescent="0.25">
      <c r="A3257">
        <v>2019</v>
      </c>
      <c r="B3257">
        <v>3</v>
      </c>
      <c r="C3257">
        <v>23</v>
      </c>
      <c r="D3257">
        <v>1</v>
      </c>
      <c r="E3257">
        <v>1</v>
      </c>
      <c r="F3257">
        <v>0</v>
      </c>
      <c r="G3257">
        <v>5918035</v>
      </c>
      <c r="H3257" t="s">
        <v>1421</v>
      </c>
      <c r="I3257" t="s">
        <v>1422</v>
      </c>
      <c r="J3257" t="s">
        <v>1257</v>
      </c>
      <c r="K3257">
        <v>0</v>
      </c>
      <c r="L3257">
        <v>144</v>
      </c>
      <c r="M3257">
        <v>30</v>
      </c>
      <c r="N3257">
        <v>0</v>
      </c>
      <c r="O3257">
        <v>0</v>
      </c>
      <c r="P3257">
        <v>0</v>
      </c>
      <c r="Q3257" t="s">
        <v>1261</v>
      </c>
      <c r="T3257" t="s">
        <v>1259</v>
      </c>
      <c r="U3257" t="s">
        <v>1423</v>
      </c>
      <c r="V3257" t="s">
        <v>38</v>
      </c>
      <c r="W3257" t="s">
        <v>39</v>
      </c>
      <c r="Y3257">
        <v>2018</v>
      </c>
      <c r="Z3257">
        <v>1</v>
      </c>
      <c r="AA3257" t="s">
        <v>474</v>
      </c>
      <c r="AB3257" t="s">
        <v>69</v>
      </c>
      <c r="AC3257" s="1">
        <v>43490</v>
      </c>
      <c r="AE3257" t="s">
        <v>41</v>
      </c>
    </row>
    <row r="3258" spans="1:31" x14ac:dyDescent="0.25">
      <c r="A3258">
        <v>2019</v>
      </c>
      <c r="B3258">
        <v>3</v>
      </c>
      <c r="C3258">
        <v>23</v>
      </c>
      <c r="D3258">
        <v>1</v>
      </c>
      <c r="E3258">
        <v>1</v>
      </c>
      <c r="F3258">
        <v>0</v>
      </c>
      <c r="G3258">
        <v>6506399</v>
      </c>
      <c r="H3258" t="s">
        <v>1424</v>
      </c>
      <c r="I3258" t="s">
        <v>1425</v>
      </c>
      <c r="J3258" t="s">
        <v>1257</v>
      </c>
      <c r="K3258">
        <f>O3258+O3259+O3260+O3261+O3262+O3263+O3264</f>
        <v>2800000</v>
      </c>
      <c r="L3258">
        <v>144</v>
      </c>
      <c r="M3258">
        <v>30</v>
      </c>
      <c r="N3258" t="s">
        <v>1176</v>
      </c>
      <c r="O3258">
        <v>2800000</v>
      </c>
      <c r="P3258">
        <v>2676969</v>
      </c>
      <c r="Q3258" t="s">
        <v>1258</v>
      </c>
      <c r="T3258" t="s">
        <v>1259</v>
      </c>
      <c r="U3258" t="s">
        <v>1415</v>
      </c>
      <c r="V3258" t="s">
        <v>38</v>
      </c>
      <c r="W3258" t="s">
        <v>39</v>
      </c>
      <c r="Y3258">
        <v>2018</v>
      </c>
      <c r="Z3258">
        <v>1</v>
      </c>
      <c r="AA3258" t="s">
        <v>474</v>
      </c>
      <c r="AB3258" t="s">
        <v>69</v>
      </c>
      <c r="AC3258" s="1">
        <v>43490</v>
      </c>
      <c r="AE3258" t="s">
        <v>41</v>
      </c>
    </row>
    <row r="3259" spans="1:31" x14ac:dyDescent="0.25">
      <c r="A3259">
        <v>2019</v>
      </c>
      <c r="B3259">
        <v>3</v>
      </c>
      <c r="C3259">
        <v>23</v>
      </c>
      <c r="D3259">
        <v>1</v>
      </c>
      <c r="E3259">
        <v>1</v>
      </c>
      <c r="F3259">
        <v>0</v>
      </c>
      <c r="G3259">
        <v>6506399</v>
      </c>
      <c r="H3259" t="s">
        <v>1424</v>
      </c>
      <c r="I3259" t="s">
        <v>1425</v>
      </c>
      <c r="J3259" t="s">
        <v>1257</v>
      </c>
      <c r="K3259">
        <v>0</v>
      </c>
      <c r="L3259">
        <v>144</v>
      </c>
      <c r="M3259">
        <v>30</v>
      </c>
      <c r="N3259">
        <v>0</v>
      </c>
      <c r="O3259">
        <v>0</v>
      </c>
      <c r="P3259">
        <v>0</v>
      </c>
      <c r="Q3259" t="s">
        <v>46</v>
      </c>
      <c r="T3259" t="s">
        <v>1259</v>
      </c>
      <c r="U3259" t="s">
        <v>1415</v>
      </c>
      <c r="V3259" t="s">
        <v>38</v>
      </c>
      <c r="W3259" t="s">
        <v>39</v>
      </c>
      <c r="Y3259">
        <v>2018</v>
      </c>
      <c r="Z3259">
        <v>1</v>
      </c>
      <c r="AA3259" t="s">
        <v>474</v>
      </c>
      <c r="AB3259" t="s">
        <v>69</v>
      </c>
      <c r="AC3259" s="1">
        <v>43490</v>
      </c>
      <c r="AE3259" t="s">
        <v>41</v>
      </c>
    </row>
    <row r="3260" spans="1:31" x14ac:dyDescent="0.25">
      <c r="A3260">
        <v>2019</v>
      </c>
      <c r="B3260">
        <v>3</v>
      </c>
      <c r="C3260">
        <v>23</v>
      </c>
      <c r="D3260">
        <v>1</v>
      </c>
      <c r="E3260">
        <v>1</v>
      </c>
      <c r="F3260">
        <v>0</v>
      </c>
      <c r="G3260">
        <v>6506399</v>
      </c>
      <c r="H3260" t="s">
        <v>1424</v>
      </c>
      <c r="I3260" t="s">
        <v>1425</v>
      </c>
      <c r="J3260" t="s">
        <v>1257</v>
      </c>
      <c r="K3260">
        <v>0</v>
      </c>
      <c r="L3260">
        <v>144</v>
      </c>
      <c r="M3260">
        <v>30</v>
      </c>
      <c r="N3260">
        <v>0</v>
      </c>
      <c r="O3260">
        <v>0</v>
      </c>
      <c r="P3260">
        <v>0</v>
      </c>
      <c r="Q3260" t="s">
        <v>1170</v>
      </c>
      <c r="T3260" t="s">
        <v>1259</v>
      </c>
      <c r="U3260" t="s">
        <v>1415</v>
      </c>
      <c r="V3260" t="s">
        <v>38</v>
      </c>
      <c r="W3260" t="s">
        <v>39</v>
      </c>
      <c r="Y3260">
        <v>2018</v>
      </c>
      <c r="Z3260">
        <v>1</v>
      </c>
      <c r="AA3260" t="s">
        <v>474</v>
      </c>
      <c r="AB3260" t="s">
        <v>69</v>
      </c>
      <c r="AC3260" s="1">
        <v>43490</v>
      </c>
      <c r="AE3260" t="s">
        <v>41</v>
      </c>
    </row>
    <row r="3261" spans="1:31" x14ac:dyDescent="0.25">
      <c r="A3261">
        <v>2019</v>
      </c>
      <c r="B3261">
        <v>3</v>
      </c>
      <c r="C3261">
        <v>23</v>
      </c>
      <c r="D3261">
        <v>1</v>
      </c>
      <c r="E3261">
        <v>1</v>
      </c>
      <c r="F3261">
        <v>0</v>
      </c>
      <c r="G3261">
        <v>6506399</v>
      </c>
      <c r="H3261" t="s">
        <v>1424</v>
      </c>
      <c r="I3261" t="s">
        <v>1425</v>
      </c>
      <c r="J3261" t="s">
        <v>1257</v>
      </c>
      <c r="K3261">
        <v>0</v>
      </c>
      <c r="L3261">
        <v>144</v>
      </c>
      <c r="M3261">
        <v>30</v>
      </c>
      <c r="N3261">
        <v>0</v>
      </c>
      <c r="O3261">
        <v>0</v>
      </c>
      <c r="P3261">
        <v>0</v>
      </c>
      <c r="Q3261" t="s">
        <v>1171</v>
      </c>
      <c r="T3261" t="s">
        <v>1259</v>
      </c>
      <c r="U3261" t="s">
        <v>1415</v>
      </c>
      <c r="V3261" t="s">
        <v>38</v>
      </c>
      <c r="W3261" t="s">
        <v>39</v>
      </c>
      <c r="Y3261">
        <v>2018</v>
      </c>
      <c r="Z3261">
        <v>1</v>
      </c>
      <c r="AA3261" t="s">
        <v>474</v>
      </c>
      <c r="AB3261" t="s">
        <v>69</v>
      </c>
      <c r="AC3261" s="1">
        <v>43490</v>
      </c>
      <c r="AE3261" t="s">
        <v>41</v>
      </c>
    </row>
    <row r="3262" spans="1:31" x14ac:dyDescent="0.25">
      <c r="A3262">
        <v>2019</v>
      </c>
      <c r="B3262">
        <v>3</v>
      </c>
      <c r="C3262">
        <v>23</v>
      </c>
      <c r="D3262">
        <v>1</v>
      </c>
      <c r="E3262">
        <v>1</v>
      </c>
      <c r="F3262">
        <v>0</v>
      </c>
      <c r="G3262">
        <v>6506399</v>
      </c>
      <c r="H3262" t="s">
        <v>1424</v>
      </c>
      <c r="I3262" t="s">
        <v>1425</v>
      </c>
      <c r="J3262" t="s">
        <v>1257</v>
      </c>
      <c r="K3262">
        <v>0</v>
      </c>
      <c r="L3262">
        <v>144</v>
      </c>
      <c r="M3262">
        <v>30</v>
      </c>
      <c r="N3262">
        <v>0</v>
      </c>
      <c r="O3262">
        <v>0</v>
      </c>
      <c r="P3262">
        <v>0</v>
      </c>
      <c r="Q3262" t="s">
        <v>1172</v>
      </c>
      <c r="T3262" t="s">
        <v>1259</v>
      </c>
      <c r="U3262" t="s">
        <v>1415</v>
      </c>
      <c r="V3262" t="s">
        <v>38</v>
      </c>
      <c r="W3262" t="s">
        <v>39</v>
      </c>
      <c r="Y3262">
        <v>2018</v>
      </c>
      <c r="Z3262">
        <v>1</v>
      </c>
      <c r="AA3262" t="s">
        <v>474</v>
      </c>
      <c r="AB3262" t="s">
        <v>69</v>
      </c>
      <c r="AC3262" s="1">
        <v>43490</v>
      </c>
      <c r="AE3262" t="s">
        <v>41</v>
      </c>
    </row>
    <row r="3263" spans="1:31" x14ac:dyDescent="0.25">
      <c r="A3263">
        <v>2019</v>
      </c>
      <c r="B3263">
        <v>3</v>
      </c>
      <c r="C3263">
        <v>23</v>
      </c>
      <c r="D3263">
        <v>1</v>
      </c>
      <c r="E3263">
        <v>1</v>
      </c>
      <c r="F3263">
        <v>0</v>
      </c>
      <c r="G3263">
        <v>6506399</v>
      </c>
      <c r="H3263" t="s">
        <v>1424</v>
      </c>
      <c r="I3263" t="s">
        <v>1425</v>
      </c>
      <c r="J3263" t="s">
        <v>1257</v>
      </c>
      <c r="K3263">
        <v>0</v>
      </c>
      <c r="L3263">
        <v>144</v>
      </c>
      <c r="M3263">
        <v>30</v>
      </c>
      <c r="N3263">
        <v>0</v>
      </c>
      <c r="O3263">
        <v>0</v>
      </c>
      <c r="P3263">
        <v>0</v>
      </c>
      <c r="Q3263" t="s">
        <v>49</v>
      </c>
      <c r="T3263" t="s">
        <v>1259</v>
      </c>
      <c r="U3263" t="s">
        <v>1415</v>
      </c>
      <c r="V3263" t="s">
        <v>1059</v>
      </c>
      <c r="W3263" t="s">
        <v>39</v>
      </c>
      <c r="Y3263">
        <v>2018</v>
      </c>
      <c r="Z3263">
        <v>1</v>
      </c>
      <c r="AA3263" t="s">
        <v>474</v>
      </c>
      <c r="AB3263" t="s">
        <v>69</v>
      </c>
      <c r="AC3263" s="1">
        <v>43491</v>
      </c>
      <c r="AE3263" t="s">
        <v>41</v>
      </c>
    </row>
    <row r="3264" spans="1:31" x14ac:dyDescent="0.25">
      <c r="A3264">
        <v>2019</v>
      </c>
      <c r="B3264">
        <v>3</v>
      </c>
      <c r="C3264">
        <v>23</v>
      </c>
      <c r="D3264">
        <v>1</v>
      </c>
      <c r="E3264">
        <v>1</v>
      </c>
      <c r="F3264">
        <v>0</v>
      </c>
      <c r="G3264">
        <v>6506399</v>
      </c>
      <c r="H3264" t="s">
        <v>1424</v>
      </c>
      <c r="I3264" t="s">
        <v>1425</v>
      </c>
      <c r="J3264" t="s">
        <v>1257</v>
      </c>
      <c r="K3264">
        <v>0</v>
      </c>
      <c r="L3264">
        <v>144</v>
      </c>
      <c r="M3264">
        <v>30</v>
      </c>
      <c r="N3264">
        <v>0</v>
      </c>
      <c r="O3264">
        <v>0</v>
      </c>
      <c r="P3264">
        <v>0</v>
      </c>
      <c r="Q3264" t="s">
        <v>1261</v>
      </c>
      <c r="T3264" t="s">
        <v>1259</v>
      </c>
      <c r="U3264" t="s">
        <v>1415</v>
      </c>
      <c r="V3264" t="s">
        <v>38</v>
      </c>
      <c r="W3264" t="s">
        <v>39</v>
      </c>
      <c r="Y3264">
        <v>2018</v>
      </c>
      <c r="Z3264">
        <v>1</v>
      </c>
      <c r="AA3264" t="s">
        <v>474</v>
      </c>
      <c r="AB3264" t="s">
        <v>69</v>
      </c>
      <c r="AC3264" s="1">
        <v>43490</v>
      </c>
      <c r="AE3264" t="s">
        <v>41</v>
      </c>
    </row>
    <row r="3265" spans="1:31" x14ac:dyDescent="0.25">
      <c r="A3265">
        <v>2019</v>
      </c>
      <c r="B3265">
        <v>3</v>
      </c>
      <c r="C3265">
        <v>23</v>
      </c>
      <c r="D3265">
        <v>1</v>
      </c>
      <c r="E3265">
        <v>1</v>
      </c>
      <c r="F3265">
        <v>0</v>
      </c>
      <c r="G3265">
        <v>7734651</v>
      </c>
      <c r="H3265" t="s">
        <v>1426</v>
      </c>
      <c r="I3265" t="s">
        <v>1427</v>
      </c>
      <c r="J3265" t="s">
        <v>1257</v>
      </c>
      <c r="K3265">
        <f>O3265+O3266+O3267+O3268+O3269+O3270+O3271</f>
        <v>6551550</v>
      </c>
      <c r="L3265">
        <v>144</v>
      </c>
      <c r="M3265">
        <v>30</v>
      </c>
      <c r="N3265" t="s">
        <v>1176</v>
      </c>
      <c r="O3265">
        <v>2400000</v>
      </c>
      <c r="P3265">
        <v>2181818</v>
      </c>
      <c r="Q3265" t="s">
        <v>1258</v>
      </c>
      <c r="T3265" t="s">
        <v>1259</v>
      </c>
      <c r="U3265" t="s">
        <v>139</v>
      </c>
      <c r="V3265" t="s">
        <v>38</v>
      </c>
      <c r="W3265" t="s">
        <v>39</v>
      </c>
      <c r="Y3265">
        <v>2018</v>
      </c>
      <c r="Z3265">
        <v>1</v>
      </c>
      <c r="AA3265" t="s">
        <v>474</v>
      </c>
      <c r="AB3265" t="s">
        <v>69</v>
      </c>
      <c r="AC3265" s="1">
        <v>43490</v>
      </c>
      <c r="AE3265" t="s">
        <v>41</v>
      </c>
    </row>
    <row r="3266" spans="1:31" x14ac:dyDescent="0.25">
      <c r="A3266">
        <v>2019</v>
      </c>
      <c r="B3266">
        <v>3</v>
      </c>
      <c r="C3266">
        <v>23</v>
      </c>
      <c r="D3266">
        <v>1</v>
      </c>
      <c r="E3266">
        <v>1</v>
      </c>
      <c r="F3266">
        <v>0</v>
      </c>
      <c r="G3266">
        <v>7734651</v>
      </c>
      <c r="H3266" t="s">
        <v>1426</v>
      </c>
      <c r="I3266" t="s">
        <v>1427</v>
      </c>
      <c r="J3266" t="s">
        <v>1257</v>
      </c>
      <c r="K3266">
        <v>0</v>
      </c>
      <c r="L3266">
        <v>144</v>
      </c>
      <c r="M3266">
        <v>30</v>
      </c>
      <c r="N3266">
        <v>0</v>
      </c>
      <c r="O3266">
        <v>0</v>
      </c>
      <c r="P3266">
        <v>0</v>
      </c>
      <c r="Q3266" t="s">
        <v>46</v>
      </c>
      <c r="T3266" t="s">
        <v>1259</v>
      </c>
      <c r="U3266" t="s">
        <v>139</v>
      </c>
      <c r="V3266" t="s">
        <v>38</v>
      </c>
      <c r="W3266" t="s">
        <v>39</v>
      </c>
      <c r="Y3266">
        <v>2018</v>
      </c>
      <c r="Z3266">
        <v>1</v>
      </c>
      <c r="AA3266" t="s">
        <v>474</v>
      </c>
      <c r="AB3266" t="s">
        <v>69</v>
      </c>
      <c r="AC3266" s="1">
        <v>43490</v>
      </c>
      <c r="AE3266" t="s">
        <v>41</v>
      </c>
    </row>
    <row r="3267" spans="1:31" x14ac:dyDescent="0.25">
      <c r="A3267">
        <v>2019</v>
      </c>
      <c r="B3267">
        <v>3</v>
      </c>
      <c r="C3267">
        <v>23</v>
      </c>
      <c r="D3267">
        <v>1</v>
      </c>
      <c r="E3267">
        <v>1</v>
      </c>
      <c r="F3267">
        <v>0</v>
      </c>
      <c r="G3267">
        <v>7734651</v>
      </c>
      <c r="H3267" t="s">
        <v>1426</v>
      </c>
      <c r="I3267" t="s">
        <v>1427</v>
      </c>
      <c r="J3267" t="s">
        <v>1257</v>
      </c>
      <c r="K3267">
        <v>0</v>
      </c>
      <c r="L3267">
        <v>144</v>
      </c>
      <c r="M3267">
        <v>30</v>
      </c>
      <c r="N3267">
        <v>0</v>
      </c>
      <c r="O3267">
        <v>0</v>
      </c>
      <c r="P3267">
        <v>0</v>
      </c>
      <c r="Q3267" t="s">
        <v>1170</v>
      </c>
      <c r="T3267" t="s">
        <v>1259</v>
      </c>
      <c r="U3267" t="s">
        <v>139</v>
      </c>
      <c r="V3267" t="s">
        <v>38</v>
      </c>
      <c r="W3267" t="s">
        <v>39</v>
      </c>
      <c r="Y3267">
        <v>2018</v>
      </c>
      <c r="Z3267">
        <v>1</v>
      </c>
      <c r="AA3267" t="s">
        <v>474</v>
      </c>
      <c r="AB3267" t="s">
        <v>69</v>
      </c>
      <c r="AC3267" s="1">
        <v>43490</v>
      </c>
      <c r="AE3267" t="s">
        <v>41</v>
      </c>
    </row>
    <row r="3268" spans="1:31" x14ac:dyDescent="0.25">
      <c r="A3268">
        <v>2019</v>
      </c>
      <c r="B3268">
        <v>3</v>
      </c>
      <c r="C3268">
        <v>23</v>
      </c>
      <c r="D3268">
        <v>1</v>
      </c>
      <c r="E3268">
        <v>1</v>
      </c>
      <c r="F3268">
        <v>0</v>
      </c>
      <c r="G3268">
        <v>7734651</v>
      </c>
      <c r="H3268" t="s">
        <v>1426</v>
      </c>
      <c r="I3268" t="s">
        <v>1427</v>
      </c>
      <c r="J3268" t="s">
        <v>1257</v>
      </c>
      <c r="K3268">
        <v>0</v>
      </c>
      <c r="L3268">
        <v>144</v>
      </c>
      <c r="M3268">
        <v>30</v>
      </c>
      <c r="N3268">
        <v>0</v>
      </c>
      <c r="O3268">
        <v>0</v>
      </c>
      <c r="P3268">
        <v>0</v>
      </c>
      <c r="Q3268" t="s">
        <v>1171</v>
      </c>
      <c r="T3268" t="s">
        <v>1259</v>
      </c>
      <c r="U3268" t="s">
        <v>139</v>
      </c>
      <c r="V3268" t="s">
        <v>38</v>
      </c>
      <c r="W3268" t="s">
        <v>39</v>
      </c>
      <c r="Y3268">
        <v>2018</v>
      </c>
      <c r="Z3268">
        <v>1</v>
      </c>
      <c r="AA3268" t="s">
        <v>474</v>
      </c>
      <c r="AB3268" t="s">
        <v>69</v>
      </c>
      <c r="AC3268" s="1">
        <v>43490</v>
      </c>
      <c r="AE3268" t="s">
        <v>41</v>
      </c>
    </row>
    <row r="3269" spans="1:31" x14ac:dyDescent="0.25">
      <c r="A3269">
        <v>2019</v>
      </c>
      <c r="B3269">
        <v>3</v>
      </c>
      <c r="C3269">
        <v>23</v>
      </c>
      <c r="D3269">
        <v>1</v>
      </c>
      <c r="E3269">
        <v>1</v>
      </c>
      <c r="F3269">
        <v>0</v>
      </c>
      <c r="G3269">
        <v>7734651</v>
      </c>
      <c r="H3269" t="s">
        <v>1426</v>
      </c>
      <c r="I3269" t="s">
        <v>1427</v>
      </c>
      <c r="J3269" t="s">
        <v>1257</v>
      </c>
      <c r="K3269">
        <v>0</v>
      </c>
      <c r="L3269">
        <v>144</v>
      </c>
      <c r="M3269">
        <v>30</v>
      </c>
      <c r="N3269">
        <v>0</v>
      </c>
      <c r="O3269">
        <v>0</v>
      </c>
      <c r="P3269">
        <v>0</v>
      </c>
      <c r="Q3269" t="s">
        <v>1172</v>
      </c>
      <c r="T3269" t="s">
        <v>1259</v>
      </c>
      <c r="U3269" t="s">
        <v>139</v>
      </c>
      <c r="V3269" t="s">
        <v>38</v>
      </c>
      <c r="W3269" t="s">
        <v>39</v>
      </c>
      <c r="Y3269">
        <v>2018</v>
      </c>
      <c r="Z3269">
        <v>1</v>
      </c>
      <c r="AA3269" t="s">
        <v>474</v>
      </c>
      <c r="AB3269" t="s">
        <v>69</v>
      </c>
      <c r="AC3269" s="1">
        <v>43490</v>
      </c>
      <c r="AE3269" t="s">
        <v>41</v>
      </c>
    </row>
    <row r="3270" spans="1:31" x14ac:dyDescent="0.25">
      <c r="A3270">
        <v>2019</v>
      </c>
      <c r="B3270">
        <v>3</v>
      </c>
      <c r="C3270">
        <v>23</v>
      </c>
      <c r="D3270">
        <v>1</v>
      </c>
      <c r="E3270">
        <v>1</v>
      </c>
      <c r="F3270">
        <v>0</v>
      </c>
      <c r="G3270">
        <v>7734651</v>
      </c>
      <c r="H3270" t="s">
        <v>1426</v>
      </c>
      <c r="I3270" t="s">
        <v>1427</v>
      </c>
      <c r="J3270" t="s">
        <v>1257</v>
      </c>
      <c r="K3270">
        <v>0</v>
      </c>
      <c r="L3270">
        <v>232</v>
      </c>
      <c r="M3270">
        <v>30</v>
      </c>
      <c r="N3270">
        <v>0</v>
      </c>
      <c r="O3270">
        <f>1604500+2547050</f>
        <v>4151550</v>
      </c>
      <c r="P3270">
        <f>1604500+2547050</f>
        <v>4151550</v>
      </c>
      <c r="Q3270" t="s">
        <v>49</v>
      </c>
      <c r="T3270" t="s">
        <v>1259</v>
      </c>
      <c r="U3270" t="s">
        <v>139</v>
      </c>
      <c r="V3270" t="s">
        <v>38</v>
      </c>
      <c r="W3270" t="s">
        <v>39</v>
      </c>
      <c r="Y3270">
        <v>2018</v>
      </c>
      <c r="Z3270">
        <v>1</v>
      </c>
      <c r="AA3270" t="s">
        <v>474</v>
      </c>
      <c r="AB3270" t="s">
        <v>69</v>
      </c>
      <c r="AC3270" s="1">
        <v>43490</v>
      </c>
      <c r="AE3270" t="s">
        <v>41</v>
      </c>
    </row>
    <row r="3271" spans="1:31" x14ac:dyDescent="0.25">
      <c r="A3271">
        <v>2019</v>
      </c>
      <c r="B3271">
        <v>3</v>
      </c>
      <c r="C3271">
        <v>23</v>
      </c>
      <c r="D3271">
        <v>1</v>
      </c>
      <c r="E3271">
        <v>1</v>
      </c>
      <c r="F3271">
        <v>0</v>
      </c>
      <c r="G3271">
        <v>7734651</v>
      </c>
      <c r="H3271" t="s">
        <v>1426</v>
      </c>
      <c r="I3271" t="s">
        <v>1427</v>
      </c>
      <c r="J3271" t="s">
        <v>1257</v>
      </c>
      <c r="K3271">
        <v>0</v>
      </c>
      <c r="L3271">
        <v>144</v>
      </c>
      <c r="M3271">
        <v>30</v>
      </c>
      <c r="N3271">
        <v>0</v>
      </c>
      <c r="O3271">
        <v>0</v>
      </c>
      <c r="P3271">
        <v>0</v>
      </c>
      <c r="Q3271" t="s">
        <v>1261</v>
      </c>
      <c r="T3271" t="s">
        <v>1259</v>
      </c>
      <c r="U3271" t="s">
        <v>139</v>
      </c>
      <c r="V3271" t="s">
        <v>38</v>
      </c>
      <c r="W3271" t="s">
        <v>39</v>
      </c>
      <c r="Y3271">
        <v>2018</v>
      </c>
      <c r="Z3271">
        <v>1</v>
      </c>
      <c r="AA3271" t="s">
        <v>474</v>
      </c>
      <c r="AB3271" t="s">
        <v>69</v>
      </c>
      <c r="AC3271" s="1">
        <v>43490</v>
      </c>
      <c r="AE3271" t="s">
        <v>41</v>
      </c>
    </row>
    <row r="3272" spans="1:31" x14ac:dyDescent="0.25">
      <c r="K3272">
        <f>SUM(K2:K3271)</f>
        <v>2751655586</v>
      </c>
      <c r="O3272">
        <f>SUM(O2:O3271)</f>
        <v>2751655586</v>
      </c>
    </row>
    <row r="3274" spans="1:31" x14ac:dyDescent="0.25">
      <c r="M3274">
        <f>K3272-O3272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2019_04_23_12_00_13_ALTA Y BAJA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Carlos Guerrero Gonzalez</dc:creator>
  <cp:lastModifiedBy>Elba Ramirez</cp:lastModifiedBy>
  <cp:lastPrinted>2019-07-24T16:01:46Z</cp:lastPrinted>
  <dcterms:created xsi:type="dcterms:W3CDTF">2019-04-23T18:44:34Z</dcterms:created>
  <dcterms:modified xsi:type="dcterms:W3CDTF">2019-07-24T16:09:41Z</dcterms:modified>
</cp:coreProperties>
</file>